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5\"/>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1" l="1"/>
  <c r="B31" i="9"/>
  <c r="B31" i="8"/>
  <c r="B27" i="6"/>
  <c r="B28" i="5"/>
  <c r="B31" i="3"/>
  <c r="B14" i="2"/>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E7" i="4" l="1"/>
  <c r="E6" i="13"/>
  <c r="D33" i="13"/>
  <c r="B33" i="13"/>
  <c r="D33" i="11"/>
  <c r="B33" i="11"/>
  <c r="D33" i="9"/>
  <c r="B33" i="9"/>
  <c r="D33" i="8"/>
  <c r="B33" i="8"/>
  <c r="D29" i="6"/>
  <c r="B29" i="6"/>
  <c r="D29" i="5"/>
  <c r="B29" i="5"/>
  <c r="D34" i="4"/>
  <c r="B34" i="4"/>
  <c r="D16" i="2"/>
  <c r="D33" i="3"/>
  <c r="B33" i="3"/>
  <c r="B16" i="2"/>
  <c r="E7" i="1"/>
  <c r="E7" i="6" l="1"/>
  <c r="E8" i="6"/>
  <c r="E12" i="6"/>
  <c r="E16" i="6"/>
  <c r="E20" i="6"/>
  <c r="E24" i="6"/>
  <c r="E14" i="6"/>
  <c r="E18" i="6"/>
  <c r="E22" i="6"/>
  <c r="E26" i="6"/>
  <c r="E11" i="6"/>
  <c r="E23" i="6"/>
  <c r="E9" i="6"/>
  <c r="E13" i="6"/>
  <c r="E17" i="6"/>
  <c r="E21" i="6"/>
  <c r="E25" i="6"/>
  <c r="E10" i="6"/>
  <c r="E15" i="6"/>
  <c r="E19" i="6"/>
  <c r="B5" i="3"/>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<sst xmlns="http://schemas.openxmlformats.org/spreadsheetml/2006/main" count="134" uniqueCount="67">
  <si>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</si>
  <si>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</si>
  <si>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</si>
  <si>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</si>
  <si>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</si>
  <si>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</si>
  <si>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</si>
  <si>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</si>
  <si>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</si>
  <si>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</si>
  <si>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</si>
  <si>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</si>
  <si>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</si>
  <si>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</si>
  <si>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</si>
  <si>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</si>
  <si>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transformed from disability pension</t>
  </si>
  <si>
    <t>Type of pension</t>
  </si>
  <si>
    <t>Number of beneficiaries</t>
  </si>
  <si>
    <t>Average net pesnion in euros (EUR)</t>
  </si>
  <si>
    <t>Early age pension</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</si>
  <si>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</si>
  <si>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</si>
  <si>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</si>
  <si>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</si>
  <si>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</si>
  <si>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</si>
  <si>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</si>
  <si>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</si>
  <si>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</si>
  <si>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</si>
  <si>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</si>
  <si>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</si>
  <si>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</si>
  <si>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</si>
  <si>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</si>
  <si>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</si>
  <si>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</si>
  <si>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</si>
  <si>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</si>
  <si>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</si>
  <si>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</si>
  <si>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</si>
  <si>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</si>
  <si>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</si>
  <si>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</si>
  <si>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</si>
  <si>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</si>
  <si>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</si>
  <si>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</si>
  <si>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t xml:space="preserve">Number of beneficiaries not including Active Military Personnel (DVO), Police Officers (PO) and Authorised Officials (OSO).   </t>
  </si>
  <si>
    <t xml:space="preserve">*For  2023, the expenses of a one-time cash benefit paid to pensioners to mitigate the consequences of the increased costs of living, in the amount of EUR 210.483.302 are included.                                                                                                                                                                                                                                                   *For  2024, the expenses of a one-time cash benefit paid to pensioners to mitigate the consequences of the increased costs of living, in the amount of EUR 253.433.409 are included.                                                                                                                                                                                                                                                                **As for 2025, the last available (temporary) data on expenditure incurred for pensions and pension benefits refers to June 2025, while the planned expenditure from January to December 2025 is  8.831.900.000 euro.
</t>
  </si>
  <si>
    <t>OVERVIEW OF BASIC STATUS INFORMATION ON THE PENSION INSURANCE SYSTEM
 for July 2025 (paid in August 2025)</t>
  </si>
  <si>
    <t>* In 2025, an average net salary in the Republic of Croaita is available for June 2025.</t>
  </si>
  <si>
    <t xml:space="preserve">Average net salary in the Republic of Croatia for June 2025., in EUR (source: State Bureau of Statistics) </t>
  </si>
  <si>
    <r>
      <t xml:space="preserve">421,96
</t>
    </r>
    <r>
      <rPr>
        <sz val="12"/>
        <color rgb="FFFF0000"/>
        <rFont val="Calibri"/>
        <family val="2"/>
        <charset val="238"/>
        <scheme val="minor"/>
      </rPr>
      <t>(279,88)</t>
    </r>
  </si>
  <si>
    <t>For July 2025 (paid in August 2025)</t>
  </si>
  <si>
    <t>Prosječna mjesečna isplaćena netoplaća Republike Hrvatske za lipanj 2025. u eurima (EUR) (izvor: DZS)</t>
  </si>
  <si>
    <t>Net replacement rate for June 2025.</t>
  </si>
  <si>
    <t>Old age pension for long-term insurees</t>
  </si>
  <si>
    <t>Early age pension because of the employer's bankruptcy</t>
  </si>
  <si>
    <r>
      <t xml:space="preserve"> BENEFICIARIES OF </t>
    </r>
    <r>
      <rPr>
        <b/>
        <i/>
        <u/>
        <sz val="14"/>
        <color rgb="FFFF0000"/>
        <rFont val="Calibri"/>
        <family val="2"/>
        <charset val="238"/>
        <scheme val="minor"/>
      </rPr>
      <t>OLD AGE PENSION FOR LONG TERM INSUREES,</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</si>
  <si>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t>
    </r>
    <r>
      <rPr>
        <b/>
        <sz val="9"/>
        <color rgb="FFFF0000"/>
        <rFont val="Calibri"/>
        <family val="2"/>
        <charset val="238"/>
        <scheme val="minor"/>
      </rPr>
      <t xml:space="preserve">- </t>
    </r>
    <r>
      <rPr>
        <b/>
        <i/>
        <sz val="9"/>
        <color rgb="FFFF0000"/>
        <rFont val="Calibri"/>
        <family val="2"/>
        <charset val="238"/>
        <scheme val="minor"/>
      </rPr>
      <t xml:space="preserve">NOT INCLUDING INTERNATIONAL AGREEMENTS </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</si>
  <si>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t>
    </r>
    <r>
      <rPr>
        <b/>
        <sz val="10"/>
        <color rgb="FFFF0000"/>
        <rFont val="Calibri"/>
        <family val="2"/>
        <charset val="238"/>
        <scheme val="minor"/>
      </rPr>
      <t xml:space="preserve">- </t>
    </r>
    <r>
      <rPr>
        <b/>
        <i/>
        <sz val="10"/>
        <color rgb="FFFF0000"/>
        <rFont val="Calibri"/>
        <family val="2"/>
        <charset val="238"/>
        <scheme val="minor"/>
      </rPr>
      <t>NOT INCLUDING INTERNATIONAL AGREEMENTS</t>
    </r>
  </si>
  <si>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</si>
  <si>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t>
    </r>
    <r>
      <rPr>
        <b/>
        <sz val="10"/>
        <color rgb="FFFF0000"/>
        <rFont val="Calibri"/>
        <family val="2"/>
        <charset val="238"/>
        <scheme val="minor"/>
      </rPr>
      <t xml:space="preserve">- </t>
    </r>
    <r>
      <rPr>
        <b/>
        <i/>
        <sz val="10"/>
        <color rgb="FFFF0000"/>
        <rFont val="Calibri"/>
        <family val="2"/>
        <charset val="238"/>
        <scheme val="minor"/>
      </rPr>
      <t>NOT INCLUDING INTERNATIONAL AGREEMENTS</t>
    </r>
  </si>
  <si>
    <t>As of July 2025, the Pension Insurance Act came into effect (Official Gazette 96/25).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</si>
</sst>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7"/>
      <color theme="1"/>
      <name val="Calibri"/>
      <family val="2"/>
      <charset val="238"/>
      <scheme val="minor"/>
    </font>
    <font>
      <sz val="12"/>
      <color rgb="FFFF0000"/>
      <name val="Calibri"/>
      <family val="2"/>
      <charset val="238"/>
      <scheme val="minor"/>
    </font>
    <font>
      <b/>
      <sz val="9"/>
      <color rgb="FFFF0000"/>
      <name val="Calibri"/>
      <family val="2"/>
      <charset val="238"/>
      <scheme val="minor"/>
    </font>
    <font>
      <sz val="9"/>
      <color rgb="FF1C1C1C"/>
      <name val="Arial"/>
      <family val="2"/>
      <charset val="23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101">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0" fillId="0" borderId="0" xfId="0" applyFont="1" applyAlignment="1">
      <alignment vertical="top"/>
    </xf>
    <xf numFmtId="0" fontId="23" fillId="0" borderId="0" xfId="0" applyFont="1"/>
    <xf numFmtId="2" fontId="1" fillId="3" borderId="1" xfId="0" applyNumberFormat="1" applyFont="1" applyFill="1" applyBorder="1" applyAlignment="1">
      <alignment horizontal="center" vertical="center"/>
    </xf>
    <xf numFmtId="0" fontId="40" fillId="0" borderId="0" xfId="0" applyFont="1"/>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43" fillId="0" borderId="0" xfId="0" applyFont="1" applyAlignment="1">
      <alignmen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July 2025</a:t>
          </a:r>
        </a:p>
        <a:p>
          <a:pPr algn="ctr"/>
          <a:r>
            <a:rPr lang="hr-HR" sz="2400" b="1"/>
            <a:t>1.229.228</a:t>
          </a:r>
          <a:r>
            <a:rPr lang="hr-HR" sz="2400"/>
            <a:t>  </a:t>
          </a:r>
          <a:r>
            <a:rPr lang="hr-HR" sz="1800"/>
            <a:t>(EUR 574,57)</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July 2025</a:t>
          </a:r>
        </a:p>
        <a:p>
          <a:pPr algn="ctr"/>
          <a:r>
            <a:rPr lang="hr-HR" sz="1800" i="1" baseline="0">
              <a:solidFill>
                <a:srgbClr val="FFFF00"/>
              </a:solidFill>
            </a:rPr>
            <a:t>according to the international agreements</a:t>
          </a:r>
        </a:p>
        <a:p>
          <a:pPr algn="ctr"/>
          <a:r>
            <a:rPr lang="hr-HR" sz="2400" b="1" baseline="0">
              <a:solidFill>
                <a:schemeClr val="bg1"/>
              </a:solidFill>
            </a:rPr>
            <a:t>192.040</a:t>
          </a:r>
          <a:r>
            <a:rPr lang="hr-HR" sz="1800" baseline="0">
              <a:solidFill>
                <a:schemeClr val="bg1"/>
              </a:solidFill>
            </a:rPr>
            <a:t> (EUR 176,41 )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July </a:t>
          </a:r>
          <a:r>
            <a:rPr lang="hr-HR" sz="1800" i="1">
              <a:solidFill>
                <a:srgbClr val="FFFF00"/>
              </a:solidFill>
            </a:rPr>
            <a:t>2025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kumimoji="0" lang="hr-HR" sz="1800" b="1" i="0" u="none" strike="noStrike" kern="0" cap="none" spc="0" normalizeH="0" baseline="0" noProof="0">
              <a:ln>
                <a:noFill/>
              </a:ln>
              <a:solidFill>
                <a:prstClr val="white"/>
              </a:solidFill>
              <a:effectLst/>
              <a:uLnTx/>
              <a:uFillTx/>
              <a:latin typeface="+mn-lt"/>
              <a:ea typeface="+mn-ea"/>
              <a:cs typeface="+mn-cs"/>
            </a:rPr>
            <a:t>1.037.188</a:t>
          </a:r>
          <a:r>
            <a:rPr lang="hr-HR" sz="1800"/>
            <a:t>  </a:t>
          </a:r>
          <a:r>
            <a:rPr lang="hr-HR" sz="1800" b="1"/>
            <a:t>(EUR 648,30</a:t>
          </a:r>
          <a:r>
            <a:rPr lang="hr-HR" sz="1800" b="1" baseline="0"/>
            <a:t>  44,9</a:t>
          </a:r>
          <a:r>
            <a:rPr lang="hr-HR" sz="1800" b="1">
              <a:solidFill>
                <a:schemeClr val="bg1"/>
              </a:solidFill>
            </a:rPr>
            <a:t>%)</a:t>
          </a:r>
        </a:p>
      </xdr:txBody>
    </xdr:sp>
    <xdr:clientData/>
  </xdr:twoCellAnchor>
  <xdr:twoCellAnchor editAs="oneCell">
    <xdr:from>
      <xdr:col>0</xdr:col>
      <xdr:colOff>0</xdr:colOff>
      <xdr:row>69</xdr:row>
      <xdr:rowOff>57150</xdr:rowOff>
    </xdr:from>
    <xdr:to>
      <xdr:col>3</xdr:col>
      <xdr:colOff>914400</xdr:colOff>
      <xdr:row>93</xdr:row>
      <xdr:rowOff>152400</xdr:rowOff>
    </xdr:to>
    <xdr:pic>
      <xdr:nvPicPr>
        <xdr:cNvPr id="8" name="Slika 7"/>
        <xdr:cNvPicPr>
          <a:picLocks noChangeAspect="1"/>
        </xdr:cNvPicPr>
      </xdr:nvPicPr>
      <xdr:blipFill>
        <a:blip xmlns:r="http://schemas.openxmlformats.org/officeDocument/2006/relationships" r:embed="rId1"/>
        <a:stretch>
          <a:fillRect/>
        </a:stretch>
      </xdr:blipFill>
      <xdr:spPr>
        <a:xfrm>
          <a:off x="0" y="19897725"/>
          <a:ext cx="6829425" cy="4667250"/>
        </a:xfrm>
        <a:prstGeom prst="rect">
          <a:avLst/>
        </a:prstGeom>
      </xdr:spPr>
    </xdr:pic>
    <xdr:clientData/>
  </xdr:twoCellAnchor>
  <xdr:twoCellAnchor editAs="oneCell">
    <xdr:from>
      <xdr:col>0</xdr:col>
      <xdr:colOff>1</xdr:colOff>
      <xdr:row>104</xdr:row>
      <xdr:rowOff>85725</xdr:rowOff>
    </xdr:from>
    <xdr:to>
      <xdr:col>3</xdr:col>
      <xdr:colOff>923925</xdr:colOff>
      <xdr:row>121</xdr:row>
      <xdr:rowOff>85725</xdr:rowOff>
    </xdr:to>
    <xdr:pic>
      <xdr:nvPicPr>
        <xdr:cNvPr id="9" name="Slika 8"/>
        <xdr:cNvPicPr>
          <a:picLocks noChangeAspect="1"/>
        </xdr:cNvPicPr>
      </xdr:nvPicPr>
      <xdr:blipFill>
        <a:blip xmlns:r="http://schemas.openxmlformats.org/officeDocument/2006/relationships" r:embed="rId2"/>
        <a:stretch>
          <a:fillRect/>
        </a:stretch>
      </xdr:blipFill>
      <xdr:spPr>
        <a:xfrm>
          <a:off x="1" y="27212925"/>
          <a:ext cx="6838949" cy="3238500"/>
        </a:xfrm>
        <a:prstGeom prst="rect">
          <a:avLst/>
        </a:prstGeom>
      </xdr:spPr>
    </xdr:pic>
    <xdr:clientData/>
  </xdr:twoCellAnchor>
  <xdr:twoCellAnchor editAs="oneCell">
    <xdr:from>
      <xdr:col>0</xdr:col>
      <xdr:colOff>19052</xdr:colOff>
      <xdr:row>24</xdr:row>
      <xdr:rowOff>133349</xdr:rowOff>
    </xdr:from>
    <xdr:to>
      <xdr:col>3</xdr:col>
      <xdr:colOff>933451</xdr:colOff>
      <xdr:row>44</xdr:row>
      <xdr:rowOff>9524</xdr:rowOff>
    </xdr:to>
    <xdr:pic>
      <xdr:nvPicPr>
        <xdr:cNvPr id="7" name="Slika 6"/>
        <xdr:cNvPicPr>
          <a:picLocks noChangeAspect="1"/>
        </xdr:cNvPicPr>
      </xdr:nvPicPr>
      <xdr:blipFill>
        <a:blip xmlns:r="http://schemas.openxmlformats.org/officeDocument/2006/relationships" r:embed="rId3"/>
        <a:stretch>
          <a:fillRect/>
        </a:stretch>
      </xdr:blipFill>
      <xdr:spPr>
        <a:xfrm>
          <a:off x="19052" y="9077324"/>
          <a:ext cx="6829424" cy="414337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election activeCell="F113" sqref="F113"/>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9" t="s">
        <v>52</v>
      </c>
      <c r="B3" s="89"/>
      <c r="C3" s="89"/>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53</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91" t="s">
        <v>14</v>
      </c>
      <c r="B47" s="91"/>
      <c r="C47" s="91"/>
      <c r="D47" s="91"/>
    </row>
    <row r="48" spans="1:17" ht="38.25" x14ac:dyDescent="0.25">
      <c r="A48" s="32" t="s">
        <v>17</v>
      </c>
      <c r="B48" s="32" t="s">
        <v>18</v>
      </c>
      <c r="C48" s="32" t="s">
        <v>19</v>
      </c>
      <c r="D48" s="52" t="s">
        <v>58</v>
      </c>
      <c r="F48" s="14"/>
    </row>
    <row r="49" spans="1:4" ht="20.25" customHeight="1" x14ac:dyDescent="0.25">
      <c r="A49" s="29" t="s">
        <v>15</v>
      </c>
      <c r="B49" s="53">
        <v>407414</v>
      </c>
      <c r="C49" s="54">
        <v>659.25</v>
      </c>
      <c r="D49" s="73">
        <f>C49/$C$68</f>
        <v>0.4565443213296399</v>
      </c>
    </row>
    <row r="50" spans="1:4" ht="20.25" customHeight="1" x14ac:dyDescent="0.25">
      <c r="A50" s="68" t="s">
        <v>59</v>
      </c>
      <c r="B50" s="53">
        <v>54987</v>
      </c>
      <c r="C50" s="54">
        <v>739.55</v>
      </c>
      <c r="D50" s="73">
        <f t="shared" ref="D50:D65" si="0">C50/$C$68</f>
        <v>0.51215373961218835</v>
      </c>
    </row>
    <row r="51" spans="1:4" ht="20.25" customHeight="1" x14ac:dyDescent="0.25">
      <c r="A51" s="68" t="s">
        <v>16</v>
      </c>
      <c r="B51" s="53">
        <v>62977</v>
      </c>
      <c r="C51" s="54">
        <v>550.55999999999995</v>
      </c>
      <c r="D51" s="73">
        <f t="shared" si="0"/>
        <v>0.38127423822714679</v>
      </c>
    </row>
    <row r="52" spans="1:4" ht="18" customHeight="1" x14ac:dyDescent="0.25">
      <c r="A52" s="30" t="s">
        <v>21</v>
      </c>
      <c r="B52" s="55">
        <v>525378</v>
      </c>
      <c r="C52" s="56">
        <v>654.63</v>
      </c>
      <c r="D52" s="74">
        <f t="shared" si="0"/>
        <v>0.45334487534626039</v>
      </c>
    </row>
    <row r="53" spans="1:4" ht="21" customHeight="1" x14ac:dyDescent="0.25">
      <c r="A53" s="29" t="s">
        <v>20</v>
      </c>
      <c r="B53" s="53">
        <v>177275</v>
      </c>
      <c r="C53" s="54">
        <v>595.67999999999995</v>
      </c>
      <c r="D53" s="73">
        <f t="shared" si="0"/>
        <v>0.41252077562326867</v>
      </c>
    </row>
    <row r="54" spans="1:4" ht="21" customHeight="1" x14ac:dyDescent="0.25">
      <c r="A54" s="31" t="s">
        <v>60</v>
      </c>
      <c r="B54" s="53">
        <v>383</v>
      </c>
      <c r="C54" s="54">
        <v>588.82000000000005</v>
      </c>
      <c r="D54" s="73">
        <f t="shared" si="0"/>
        <v>0.40777008310249313</v>
      </c>
    </row>
    <row r="55" spans="1:4" ht="18" customHeight="1" x14ac:dyDescent="0.25">
      <c r="A55" s="30" t="s">
        <v>22</v>
      </c>
      <c r="B55" s="55">
        <v>703036</v>
      </c>
      <c r="C55" s="56">
        <v>639.73</v>
      </c>
      <c r="D55" s="74">
        <f t="shared" si="0"/>
        <v>0.44302631578947371</v>
      </c>
    </row>
    <row r="56" spans="1:4" ht="19.5" customHeight="1" x14ac:dyDescent="0.25">
      <c r="A56" s="29" t="s">
        <v>23</v>
      </c>
      <c r="B56" s="53">
        <v>82913</v>
      </c>
      <c r="C56" s="54">
        <v>437.25</v>
      </c>
      <c r="D56" s="73">
        <f t="shared" si="0"/>
        <v>0.30280470914127422</v>
      </c>
    </row>
    <row r="57" spans="1:4" ht="19.5" customHeight="1" x14ac:dyDescent="0.25">
      <c r="A57" s="29" t="s">
        <v>24</v>
      </c>
      <c r="B57" s="53">
        <v>155219</v>
      </c>
      <c r="C57" s="54">
        <v>500.11</v>
      </c>
      <c r="D57" s="73">
        <f t="shared" si="0"/>
        <v>0.34633656509695293</v>
      </c>
    </row>
    <row r="58" spans="1:4" ht="18.75" x14ac:dyDescent="0.25">
      <c r="A58" s="28" t="s">
        <v>25</v>
      </c>
      <c r="B58" s="57">
        <v>941168</v>
      </c>
      <c r="C58" s="58">
        <v>598.86</v>
      </c>
      <c r="D58" s="75">
        <f t="shared" si="0"/>
        <v>0.41472299168975069</v>
      </c>
    </row>
    <row r="59" spans="1:4" ht="19.5" customHeight="1" x14ac:dyDescent="0.25">
      <c r="A59" s="27" t="s">
        <v>26</v>
      </c>
      <c r="B59" s="59">
        <v>16186</v>
      </c>
      <c r="C59" s="60">
        <v>836.57</v>
      </c>
      <c r="D59" s="75">
        <f t="shared" si="0"/>
        <v>0.57934210526315788</v>
      </c>
    </row>
    <row r="60" spans="1:4" ht="19.5" customHeight="1" x14ac:dyDescent="0.25">
      <c r="A60" s="27" t="s">
        <v>27</v>
      </c>
      <c r="B60" s="59">
        <v>72228</v>
      </c>
      <c r="C60" s="60">
        <v>1245.46</v>
      </c>
      <c r="D60" s="75">
        <f t="shared" si="0"/>
        <v>0.86250692520775629</v>
      </c>
    </row>
    <row r="61" spans="1:4" ht="19.5" customHeight="1" x14ac:dyDescent="0.25">
      <c r="A61" s="27" t="s">
        <v>28</v>
      </c>
      <c r="B61" s="59">
        <v>7606</v>
      </c>
      <c r="C61" s="60">
        <v>693.61</v>
      </c>
      <c r="D61" s="75">
        <f t="shared" si="0"/>
        <v>0.48033933518005539</v>
      </c>
    </row>
    <row r="62" spans="1:4" ht="19.5" customHeight="1" x14ac:dyDescent="0.3">
      <c r="A62" s="26" t="s">
        <v>29</v>
      </c>
      <c r="B62" s="61">
        <v>1037188</v>
      </c>
      <c r="C62" s="62">
        <v>648.29999999999995</v>
      </c>
      <c r="D62" s="76">
        <f t="shared" si="0"/>
        <v>0.44896121883656509</v>
      </c>
    </row>
    <row r="63" spans="1:4" ht="18.75" customHeight="1" x14ac:dyDescent="0.25">
      <c r="A63" s="25" t="s">
        <v>30</v>
      </c>
      <c r="B63" s="63">
        <v>24514</v>
      </c>
      <c r="C63" s="64">
        <v>798.15</v>
      </c>
      <c r="D63" s="73">
        <f t="shared" si="0"/>
        <v>0.55273545706371185</v>
      </c>
    </row>
    <row r="64" spans="1:4" ht="25.5" customHeight="1" x14ac:dyDescent="0.25">
      <c r="A64" s="25" t="s">
        <v>31</v>
      </c>
      <c r="B64" s="63">
        <v>109226</v>
      </c>
      <c r="C64" s="64">
        <v>667.09</v>
      </c>
      <c r="D64" s="73">
        <f t="shared" si="0"/>
        <v>0.46197368421052631</v>
      </c>
    </row>
    <row r="65" spans="1:17" ht="29.25" customHeight="1" x14ac:dyDescent="0.25">
      <c r="A65" s="25" t="s">
        <v>35</v>
      </c>
      <c r="B65" s="65">
        <v>97057</v>
      </c>
      <c r="C65" s="67">
        <v>946.86</v>
      </c>
      <c r="D65" s="79">
        <f t="shared" si="0"/>
        <v>0.65572022160664822</v>
      </c>
    </row>
    <row r="66" spans="1:17" ht="30.75" customHeight="1" x14ac:dyDescent="0.25">
      <c r="A66" s="24" t="s">
        <v>36</v>
      </c>
      <c r="B66" s="65">
        <v>275068</v>
      </c>
      <c r="C66" s="66" t="s">
        <v>55</v>
      </c>
      <c r="D66" s="78">
        <v>0.29199999999999998</v>
      </c>
      <c r="E66" s="84"/>
      <c r="F66" s="77"/>
      <c r="G66" s="23"/>
      <c r="I66" s="23"/>
    </row>
    <row r="67" spans="1:17" ht="18" customHeight="1" x14ac:dyDescent="0.25">
      <c r="A67" s="22" t="s">
        <v>32</v>
      </c>
      <c r="B67" s="21">
        <v>13.57</v>
      </c>
      <c r="C67" s="20">
        <v>3.03</v>
      </c>
      <c r="F67" s="15"/>
      <c r="K67" s="14"/>
      <c r="M67" s="13"/>
      <c r="N67" s="13"/>
      <c r="O67" s="13"/>
      <c r="P67" s="13"/>
      <c r="Q67" s="13"/>
    </row>
    <row r="68" spans="1:17" ht="25.5" customHeight="1" x14ac:dyDescent="0.25">
      <c r="A68" s="90" t="s">
        <v>54</v>
      </c>
      <c r="B68" s="90"/>
      <c r="C68" s="72">
        <v>1444</v>
      </c>
      <c r="F68" s="15"/>
      <c r="K68" s="14"/>
      <c r="M68" s="13"/>
      <c r="N68" s="13"/>
      <c r="O68" s="13"/>
      <c r="P68" s="13"/>
      <c r="Q68" s="13"/>
    </row>
    <row r="69" spans="1:17" x14ac:dyDescent="0.25">
      <c r="A69" s="100" t="s">
        <v>66</v>
      </c>
    </row>
    <row r="71" spans="1:17" x14ac:dyDescent="0.25">
      <c r="E71" s="14"/>
      <c r="F71" s="15"/>
      <c r="K71" s="14"/>
    </row>
    <row r="72" spans="1:17" x14ac:dyDescent="0.25">
      <c r="E72" s="14"/>
      <c r="F72" s="15"/>
      <c r="K72" s="14"/>
    </row>
    <row r="73" spans="1:17" x14ac:dyDescent="0.25">
      <c r="E73" s="14"/>
      <c r="F73" s="15"/>
      <c r="K73" s="14"/>
    </row>
    <row r="95" spans="1:6" x14ac:dyDescent="0.25">
      <c r="A95" s="19" t="s">
        <v>33</v>
      </c>
      <c r="B95" s="18"/>
      <c r="C95"/>
      <c r="D95"/>
      <c r="E95"/>
      <c r="F95"/>
    </row>
    <row r="96" spans="1:6" ht="12" customHeight="1" x14ac:dyDescent="0.25">
      <c r="A96" s="19" t="s">
        <v>34</v>
      </c>
      <c r="B96" s="18"/>
      <c r="C96" s="18"/>
      <c r="D96" s="18"/>
      <c r="E96" s="18"/>
      <c r="F96" s="18"/>
    </row>
    <row r="97" spans="1:12" ht="5.25" customHeight="1" x14ac:dyDescent="0.25"/>
    <row r="98" spans="1:12" ht="15" customHeight="1" x14ac:dyDescent="0.25">
      <c r="A98" s="88" t="s">
        <v>48</v>
      </c>
      <c r="B98" s="88"/>
      <c r="C98" s="88"/>
      <c r="D98" s="88"/>
      <c r="E98" s="16"/>
      <c r="F98" s="16"/>
      <c r="G98" s="16"/>
      <c r="H98" s="16"/>
      <c r="I98" s="16"/>
      <c r="J98" s="16"/>
      <c r="K98" s="16"/>
      <c r="L98" s="16"/>
    </row>
    <row r="99" spans="1:12" ht="15" customHeight="1" x14ac:dyDescent="0.25">
      <c r="A99" s="88"/>
      <c r="B99" s="88"/>
      <c r="C99" s="88"/>
      <c r="D99" s="88"/>
      <c r="E99" s="17"/>
      <c r="F99" s="17"/>
      <c r="G99" s="17"/>
      <c r="H99" s="17"/>
      <c r="I99" s="17"/>
      <c r="J99" s="17"/>
      <c r="K99" s="17"/>
      <c r="L99" s="17"/>
    </row>
    <row r="100" spans="1:12" ht="6.75" customHeight="1" x14ac:dyDescent="0.25">
      <c r="A100" s="88"/>
      <c r="B100" s="88"/>
      <c r="C100" s="88"/>
      <c r="D100" s="88"/>
    </row>
    <row r="101" spans="1:12" ht="52.5" customHeight="1" x14ac:dyDescent="0.25">
      <c r="A101" s="88" t="s">
        <v>49</v>
      </c>
      <c r="B101" s="88"/>
      <c r="C101" s="88"/>
      <c r="D101" s="88"/>
    </row>
    <row r="102" spans="1:12" ht="47.25" customHeight="1" x14ac:dyDescent="0.25">
      <c r="A102" s="92" t="s">
        <v>51</v>
      </c>
      <c r="B102" s="92"/>
      <c r="C102" s="92"/>
      <c r="D102" s="92"/>
    </row>
    <row r="103" spans="1:12" x14ac:dyDescent="0.25">
      <c r="A103" s="92"/>
      <c r="B103" s="92"/>
      <c r="C103" s="92"/>
      <c r="D103" s="92"/>
      <c r="E103" s="14"/>
      <c r="F103" s="14"/>
      <c r="G103" s="15"/>
    </row>
    <row r="104" spans="1:12" x14ac:dyDescent="0.25">
      <c r="A104" s="92"/>
      <c r="B104" s="92"/>
      <c r="C104" s="92"/>
      <c r="D104" s="92"/>
    </row>
    <row r="117" spans="1:11" ht="15" customHeight="1" x14ac:dyDescent="0.25">
      <c r="A117" s="88"/>
      <c r="B117" s="88"/>
      <c r="C117" s="88"/>
      <c r="D117" s="16"/>
      <c r="E117" s="81"/>
      <c r="F117" s="16"/>
      <c r="G117" s="16"/>
      <c r="H117" s="16"/>
      <c r="I117" s="16"/>
      <c r="J117" s="16"/>
      <c r="K117" s="16"/>
    </row>
    <row r="118" spans="1:11" x14ac:dyDescent="0.25">
      <c r="A118" s="88"/>
      <c r="B118" s="88"/>
      <c r="C118" s="88"/>
      <c r="E118" s="82"/>
    </row>
  </sheetData>
  <mergeCells count="7">
    <mergeCell ref="A117:C118"/>
    <mergeCell ref="A3:C3"/>
    <mergeCell ref="A68:B68"/>
    <mergeCell ref="A47:D47"/>
    <mergeCell ref="A101:D101"/>
    <mergeCell ref="A98:D100"/>
    <mergeCell ref="A102:D104"/>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E30" sqref="E30"/>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93" t="s">
        <v>43</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
        <v>56</v>
      </c>
    </row>
    <row r="6" spans="2:29" ht="34.5" customHeight="1" x14ac:dyDescent="0.25">
      <c r="B6" s="5" t="s">
        <v>46</v>
      </c>
      <c r="C6" s="5" t="s">
        <v>18</v>
      </c>
      <c r="D6" s="5" t="s">
        <v>47</v>
      </c>
      <c r="E6" s="5" t="s">
        <v>58</v>
      </c>
    </row>
    <row r="7" spans="2:29" x14ac:dyDescent="0.25">
      <c r="B7" s="6" t="s">
        <v>39</v>
      </c>
      <c r="C7" s="2">
        <v>58877</v>
      </c>
      <c r="D7" s="12">
        <v>313.18228374407664</v>
      </c>
      <c r="E7" s="3">
        <f t="shared" ref="E7:E30" si="0">D7/$D$33</f>
        <v>0.21688523804991458</v>
      </c>
    </row>
    <row r="8" spans="2:29" x14ac:dyDescent="0.25">
      <c r="B8" s="6" t="s">
        <v>1</v>
      </c>
      <c r="C8" s="2">
        <v>46327</v>
      </c>
      <c r="D8" s="12">
        <v>392.47</v>
      </c>
      <c r="E8" s="3">
        <f t="shared" si="0"/>
        <v>0.27179362880886426</v>
      </c>
    </row>
    <row r="9" spans="2:29" x14ac:dyDescent="0.25">
      <c r="B9" s="6" t="s">
        <v>2</v>
      </c>
      <c r="C9" s="2">
        <v>49570</v>
      </c>
      <c r="D9" s="12">
        <v>504.73</v>
      </c>
      <c r="E9" s="3">
        <f t="shared" si="0"/>
        <v>0.34953601108033244</v>
      </c>
    </row>
    <row r="10" spans="2:29" x14ac:dyDescent="0.25">
      <c r="B10" s="6">
        <v>30</v>
      </c>
      <c r="C10" s="2">
        <v>20002</v>
      </c>
      <c r="D10" s="12">
        <v>625.33000000000004</v>
      </c>
      <c r="E10" s="3">
        <f t="shared" si="0"/>
        <v>0.43305401662049864</v>
      </c>
    </row>
    <row r="11" spans="2:29" x14ac:dyDescent="0.25">
      <c r="B11" s="6">
        <v>31</v>
      </c>
      <c r="C11" s="2">
        <v>12624</v>
      </c>
      <c r="D11" s="12">
        <v>646.46</v>
      </c>
      <c r="E11" s="3">
        <f t="shared" si="0"/>
        <v>0.44768698060941831</v>
      </c>
    </row>
    <row r="12" spans="2:29" x14ac:dyDescent="0.25">
      <c r="B12" s="6">
        <v>32</v>
      </c>
      <c r="C12" s="2">
        <v>11853</v>
      </c>
      <c r="D12" s="12">
        <v>658.28</v>
      </c>
      <c r="E12" s="3">
        <f t="shared" si="0"/>
        <v>0.45587257617728533</v>
      </c>
    </row>
    <row r="13" spans="2:29" x14ac:dyDescent="0.25">
      <c r="B13" s="6">
        <v>33</v>
      </c>
      <c r="C13" s="2">
        <v>10494</v>
      </c>
      <c r="D13" s="12">
        <v>680.59</v>
      </c>
      <c r="E13" s="3">
        <f t="shared" si="0"/>
        <v>0.47132271468144049</v>
      </c>
    </row>
    <row r="14" spans="2:29" x14ac:dyDescent="0.25">
      <c r="B14" s="6">
        <v>34</v>
      </c>
      <c r="C14" s="2">
        <v>8478</v>
      </c>
      <c r="D14" s="12">
        <v>722.75</v>
      </c>
      <c r="E14" s="3">
        <f t="shared" si="0"/>
        <v>0.50051939058171746</v>
      </c>
    </row>
    <row r="15" spans="2:29" x14ac:dyDescent="0.25">
      <c r="B15" s="6">
        <v>35</v>
      </c>
      <c r="C15" s="2">
        <v>40902</v>
      </c>
      <c r="D15" s="12">
        <v>736.58</v>
      </c>
      <c r="E15" s="3">
        <f t="shared" si="0"/>
        <v>0.51009695290858725</v>
      </c>
    </row>
    <row r="16" spans="2:29" x14ac:dyDescent="0.25">
      <c r="B16" s="6">
        <v>36</v>
      </c>
      <c r="C16" s="2">
        <v>14005</v>
      </c>
      <c r="D16" s="12">
        <v>780.71</v>
      </c>
      <c r="E16" s="3">
        <f t="shared" si="0"/>
        <v>0.54065789473684212</v>
      </c>
    </row>
    <row r="17" spans="2:5" x14ac:dyDescent="0.25">
      <c r="B17" s="6">
        <v>37</v>
      </c>
      <c r="C17" s="2">
        <v>12583</v>
      </c>
      <c r="D17" s="12">
        <v>822.17</v>
      </c>
      <c r="E17" s="3">
        <f t="shared" si="0"/>
        <v>0.56936980609418275</v>
      </c>
    </row>
    <row r="18" spans="2:5" x14ac:dyDescent="0.25">
      <c r="B18" s="6">
        <v>38</v>
      </c>
      <c r="C18" s="2">
        <v>12437</v>
      </c>
      <c r="D18" s="12">
        <v>866.41</v>
      </c>
      <c r="E18" s="3">
        <f t="shared" si="0"/>
        <v>0.60000692520775623</v>
      </c>
    </row>
    <row r="19" spans="2:5" x14ac:dyDescent="0.25">
      <c r="B19" s="6">
        <v>39</v>
      </c>
      <c r="C19" s="2">
        <v>12205</v>
      </c>
      <c r="D19" s="12">
        <v>911.42</v>
      </c>
      <c r="E19" s="3">
        <f t="shared" si="0"/>
        <v>0.63117728531855954</v>
      </c>
    </row>
    <row r="20" spans="2:5" x14ac:dyDescent="0.25">
      <c r="B20" s="6">
        <v>40</v>
      </c>
      <c r="C20" s="2">
        <v>26393</v>
      </c>
      <c r="D20" s="12">
        <v>901.84</v>
      </c>
      <c r="E20" s="3">
        <f t="shared" si="0"/>
        <v>0.62454293628808866</v>
      </c>
    </row>
    <row r="21" spans="2:5" x14ac:dyDescent="0.25">
      <c r="B21" s="6">
        <v>41</v>
      </c>
      <c r="C21" s="2">
        <v>14468</v>
      </c>
      <c r="D21" s="12">
        <v>921.31</v>
      </c>
      <c r="E21" s="3">
        <f t="shared" si="0"/>
        <v>0.63802631578947366</v>
      </c>
    </row>
    <row r="22" spans="2:5" x14ac:dyDescent="0.25">
      <c r="B22" s="6">
        <v>42</v>
      </c>
      <c r="C22" s="2">
        <v>11262</v>
      </c>
      <c r="D22" s="12">
        <v>928.32</v>
      </c>
      <c r="E22" s="3">
        <f t="shared" si="0"/>
        <v>0.6428808864265928</v>
      </c>
    </row>
    <row r="23" spans="2:5" x14ac:dyDescent="0.25">
      <c r="B23" s="6">
        <v>43</v>
      </c>
      <c r="C23" s="2">
        <v>10437</v>
      </c>
      <c r="D23" s="12">
        <v>928.13</v>
      </c>
      <c r="E23" s="3">
        <f t="shared" si="0"/>
        <v>0.64274930747922432</v>
      </c>
    </row>
    <row r="24" spans="2:5" x14ac:dyDescent="0.25">
      <c r="B24" s="6">
        <v>44</v>
      </c>
      <c r="C24" s="2">
        <v>9098</v>
      </c>
      <c r="D24" s="12">
        <v>945.18</v>
      </c>
      <c r="E24" s="3">
        <f t="shared" si="0"/>
        <v>0.65455678670360107</v>
      </c>
    </row>
    <row r="25" spans="2:5" x14ac:dyDescent="0.25">
      <c r="B25" s="6">
        <v>45</v>
      </c>
      <c r="C25" s="2">
        <v>8796</v>
      </c>
      <c r="D25" s="12">
        <v>954.93</v>
      </c>
      <c r="E25" s="3">
        <f t="shared" si="0"/>
        <v>0.66130886426592794</v>
      </c>
    </row>
    <row r="26" spans="2:5" x14ac:dyDescent="0.25">
      <c r="B26" s="6" t="s">
        <v>40</v>
      </c>
      <c r="C26" s="2">
        <v>16603</v>
      </c>
      <c r="D26" s="12">
        <v>1061.81</v>
      </c>
      <c r="E26" s="3">
        <f t="shared" si="0"/>
        <v>0.73532548476454285</v>
      </c>
    </row>
    <row r="27" spans="2:5" x14ac:dyDescent="0.25">
      <c r="B27" s="6" t="s">
        <v>37</v>
      </c>
      <c r="C27" s="7">
        <v>407414</v>
      </c>
      <c r="D27" s="80">
        <v>659.25</v>
      </c>
      <c r="E27" s="83">
        <f t="shared" si="0"/>
        <v>0.4565443213296399</v>
      </c>
    </row>
    <row r="28" spans="2:5" x14ac:dyDescent="0.25">
      <c r="B28" s="6" t="s">
        <v>5</v>
      </c>
      <c r="C28" s="2">
        <v>218225</v>
      </c>
      <c r="D28" s="12">
        <v>473.74</v>
      </c>
      <c r="E28" s="3">
        <f t="shared" si="0"/>
        <v>0.32807479224376734</v>
      </c>
    </row>
    <row r="29" spans="2:5" x14ac:dyDescent="0.25">
      <c r="B29" s="6" t="s">
        <v>6</v>
      </c>
      <c r="C29" s="2">
        <v>92132</v>
      </c>
      <c r="D29" s="12">
        <v>795.67</v>
      </c>
      <c r="E29" s="3">
        <f t="shared" si="0"/>
        <v>0.55101800554016622</v>
      </c>
    </row>
    <row r="30" spans="2:5" x14ac:dyDescent="0.25">
      <c r="B30" s="6" t="s">
        <v>42</v>
      </c>
      <c r="C30" s="2">
        <v>97057</v>
      </c>
      <c r="D30" s="12">
        <v>946.88</v>
      </c>
      <c r="E30" s="3">
        <f t="shared" si="0"/>
        <v>0.65573407202216061</v>
      </c>
    </row>
    <row r="31" spans="2:5" x14ac:dyDescent="0.25">
      <c r="B31" s="87" t="s">
        <v>50</v>
      </c>
    </row>
    <row r="32" spans="2:5" x14ac:dyDescent="0.25">
      <c r="B32" s="85"/>
    </row>
    <row r="33" spans="2:4" ht="40.5" customHeight="1" x14ac:dyDescent="0.25">
      <c r="B33" s="94" t="s">
        <v>57</v>
      </c>
      <c r="C33" s="94"/>
      <c r="D33" s="51">
        <v>1444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6"/>
  <sheetViews>
    <sheetView workbookViewId="0">
      <selection activeCell="E13" sqref="E13"/>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93" t="s">
        <v>61</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July 2025 (paid in August 2025)</v>
      </c>
    </row>
    <row r="6" spans="2:29" ht="33" customHeight="1" x14ac:dyDescent="0.25">
      <c r="B6" s="5" t="s">
        <v>46</v>
      </c>
      <c r="C6" s="5" t="str">
        <f>'starosna mirovina BMU'!C6</f>
        <v>Number of beneficiaries</v>
      </c>
      <c r="D6" s="5" t="str">
        <f>'starosna mirovina BMU'!D6</f>
        <v>Average net pension amount</v>
      </c>
      <c r="E6" s="5" t="str">
        <f>'starosna mirovina BMU'!E6</f>
        <v>Net replacement rate for June 2025.</v>
      </c>
    </row>
    <row r="7" spans="2:29" x14ac:dyDescent="0.25">
      <c r="B7" s="6" t="s">
        <v>38</v>
      </c>
      <c r="C7" s="2">
        <v>28285</v>
      </c>
      <c r="D7" s="12">
        <v>708.26166590065418</v>
      </c>
      <c r="E7" s="3">
        <f t="shared" ref="E7:E13" si="0">D7/$D$16</f>
        <v>0.49048591821374943</v>
      </c>
    </row>
    <row r="8" spans="2:29" x14ac:dyDescent="0.25">
      <c r="B8" s="6">
        <v>42</v>
      </c>
      <c r="C8" s="2">
        <v>11765</v>
      </c>
      <c r="D8" s="12">
        <v>739.22</v>
      </c>
      <c r="E8" s="3">
        <f t="shared" si="0"/>
        <v>0.51192520775623274</v>
      </c>
    </row>
    <row r="9" spans="2:29" x14ac:dyDescent="0.25">
      <c r="B9" s="6">
        <v>43</v>
      </c>
      <c r="C9" s="2">
        <v>6672</v>
      </c>
      <c r="D9" s="12">
        <v>772.72</v>
      </c>
      <c r="E9" s="3">
        <f t="shared" si="0"/>
        <v>0.53512465373961215</v>
      </c>
    </row>
    <row r="10" spans="2:29" x14ac:dyDescent="0.25">
      <c r="B10" s="6">
        <v>44</v>
      </c>
      <c r="C10" s="2">
        <v>3938</v>
      </c>
      <c r="D10" s="12">
        <v>803.41</v>
      </c>
      <c r="E10" s="3">
        <f t="shared" si="0"/>
        <v>0.55637811634349033</v>
      </c>
    </row>
    <row r="11" spans="2:29" x14ac:dyDescent="0.25">
      <c r="B11" s="6">
        <v>45</v>
      </c>
      <c r="C11" s="2">
        <v>2287</v>
      </c>
      <c r="D11" s="12">
        <v>825.54</v>
      </c>
      <c r="E11" s="3">
        <f t="shared" si="0"/>
        <v>0.5717036011080332</v>
      </c>
    </row>
    <row r="12" spans="2:29" x14ac:dyDescent="0.25">
      <c r="B12" s="6" t="s">
        <v>40</v>
      </c>
      <c r="C12" s="2">
        <v>2040</v>
      </c>
      <c r="D12" s="12">
        <v>847.13</v>
      </c>
      <c r="E12" s="3">
        <f t="shared" si="0"/>
        <v>0.58665512465373959</v>
      </c>
    </row>
    <row r="13" spans="2:29" x14ac:dyDescent="0.25">
      <c r="B13" s="6" t="s">
        <v>37</v>
      </c>
      <c r="C13" s="47">
        <v>54987</v>
      </c>
      <c r="D13" s="86">
        <v>739.55</v>
      </c>
      <c r="E13" s="83">
        <f t="shared" si="0"/>
        <v>0.51215373961218835</v>
      </c>
    </row>
    <row r="14" spans="2:29" x14ac:dyDescent="0.25">
      <c r="B14" s="87" t="str">
        <f>'starosna mirovina BMU'!B31</f>
        <v xml:space="preserve">Number of beneficiaries not including Active Military Personnel (DVO), Police Officers (PO) and Authorised Officials (OSO).   </v>
      </c>
    </row>
    <row r="16" spans="2:29" ht="44.25" customHeight="1" x14ac:dyDescent="0.25">
      <c r="B16" s="94" t="str">
        <f>'starosna mirovina BMU'!B33:C33</f>
        <v>Prosječna mjesečna isplaćena netoplaća Republike Hrvatske za lipanj 2025. u eurima (EUR) (izvor: DZS)</v>
      </c>
      <c r="C16" s="94"/>
      <c r="D16" s="48">
        <f>'starosna mirovina BMU'!D33</f>
        <v>1444</v>
      </c>
    </row>
  </sheetData>
  <mergeCells count="2">
    <mergeCell ref="B2:E2"/>
    <mergeCell ref="B16:C16"/>
  </mergeCells>
  <conditionalFormatting sqref="E7:E13">
    <cfRule type="dataBar" priority="2">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E30" sqref="E30"/>
    </sheetView>
  </sheetViews>
  <sheetFormatPr defaultRowHeight="15" x14ac:dyDescent="0.25"/>
  <cols>
    <col min="2" max="2" width="15.140625" customWidth="1"/>
    <col min="3" max="4" width="16.140625" customWidth="1"/>
    <col min="5" max="5" width="15.28515625" customWidth="1"/>
  </cols>
  <sheetData>
    <row r="2" spans="2:29" ht="59.25" customHeight="1" x14ac:dyDescent="0.25">
      <c r="B2" s="95" t="s">
        <v>62</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July 2025 (paid in August 2025)</v>
      </c>
    </row>
    <row r="6" spans="2:29" ht="40.5" customHeight="1" x14ac:dyDescent="0.25">
      <c r="B6" s="5" t="s">
        <v>46</v>
      </c>
      <c r="C6" s="5" t="str">
        <f>'starosna mirovina BMU'!C6</f>
        <v>Number of beneficiaries</v>
      </c>
      <c r="D6" s="5" t="str">
        <f>'starosna mirovina BMU'!D6</f>
        <v>Average net pension amount</v>
      </c>
      <c r="E6" s="5" t="str">
        <f>'starosna mirovina BMU'!E6</f>
        <v>Net replacement rate for June 2025.</v>
      </c>
    </row>
    <row r="7" spans="2:29" x14ac:dyDescent="0.25">
      <c r="B7" s="6" t="s">
        <v>39</v>
      </c>
      <c r="C7" s="2">
        <v>17535</v>
      </c>
      <c r="D7" s="12">
        <v>388.94670088394639</v>
      </c>
      <c r="E7" s="3">
        <f t="shared" ref="E7:E30" si="0">D7/$D$33</f>
        <v>0.26935367097226204</v>
      </c>
    </row>
    <row r="8" spans="2:29" x14ac:dyDescent="0.25">
      <c r="B8" s="6" t="s">
        <v>1</v>
      </c>
      <c r="C8" s="2">
        <v>14677</v>
      </c>
      <c r="D8" s="12">
        <v>530.41</v>
      </c>
      <c r="E8" s="3">
        <f t="shared" si="0"/>
        <v>0.36731994459833794</v>
      </c>
      <c r="I8" s="1"/>
    </row>
    <row r="9" spans="2:29" x14ac:dyDescent="0.25">
      <c r="B9" s="6" t="s">
        <v>2</v>
      </c>
      <c r="C9" s="2">
        <v>16141</v>
      </c>
      <c r="D9" s="12">
        <v>622.96</v>
      </c>
      <c r="E9" s="3">
        <f t="shared" si="0"/>
        <v>0.43141274238227151</v>
      </c>
    </row>
    <row r="10" spans="2:29" x14ac:dyDescent="0.25">
      <c r="B10" s="6">
        <v>30</v>
      </c>
      <c r="C10" s="2">
        <v>2977</v>
      </c>
      <c r="D10" s="12">
        <v>663.01</v>
      </c>
      <c r="E10" s="3">
        <f t="shared" si="0"/>
        <v>0.4591481994459834</v>
      </c>
    </row>
    <row r="11" spans="2:29" x14ac:dyDescent="0.25">
      <c r="B11" s="6">
        <v>31</v>
      </c>
      <c r="C11" s="2">
        <v>2440</v>
      </c>
      <c r="D11" s="12">
        <v>671.06</v>
      </c>
      <c r="E11" s="3">
        <f t="shared" si="0"/>
        <v>0.46472299168975068</v>
      </c>
    </row>
    <row r="12" spans="2:29" x14ac:dyDescent="0.25">
      <c r="B12" s="6">
        <v>32</v>
      </c>
      <c r="C12" s="2">
        <v>2164</v>
      </c>
      <c r="D12" s="12">
        <v>679.84</v>
      </c>
      <c r="E12" s="3">
        <f t="shared" si="0"/>
        <v>0.47080332409972303</v>
      </c>
    </row>
    <row r="13" spans="2:29" x14ac:dyDescent="0.25">
      <c r="B13" s="6">
        <v>33</v>
      </c>
      <c r="C13" s="2">
        <v>1815</v>
      </c>
      <c r="D13" s="12">
        <v>698.51</v>
      </c>
      <c r="E13" s="3">
        <f t="shared" si="0"/>
        <v>0.48373268698060939</v>
      </c>
    </row>
    <row r="14" spans="2:29" x14ac:dyDescent="0.25">
      <c r="B14" s="6">
        <v>34</v>
      </c>
      <c r="C14" s="2">
        <v>1356</v>
      </c>
      <c r="D14" s="12">
        <v>695.34</v>
      </c>
      <c r="E14" s="3">
        <f t="shared" si="0"/>
        <v>0.48153739612188368</v>
      </c>
    </row>
    <row r="15" spans="2:29" x14ac:dyDescent="0.25">
      <c r="B15" s="6">
        <v>35</v>
      </c>
      <c r="C15" s="2">
        <v>1126</v>
      </c>
      <c r="D15" s="12">
        <v>684.57</v>
      </c>
      <c r="E15" s="3">
        <f t="shared" si="0"/>
        <v>0.4740789473684211</v>
      </c>
    </row>
    <row r="16" spans="2:29" x14ac:dyDescent="0.25">
      <c r="B16" s="6">
        <v>36</v>
      </c>
      <c r="C16" s="2">
        <v>851</v>
      </c>
      <c r="D16" s="12">
        <v>705.88</v>
      </c>
      <c r="E16" s="3">
        <f t="shared" si="0"/>
        <v>0.48883656509695289</v>
      </c>
    </row>
    <row r="17" spans="2:5" x14ac:dyDescent="0.25">
      <c r="B17" s="6">
        <v>37</v>
      </c>
      <c r="C17" s="2">
        <v>634</v>
      </c>
      <c r="D17" s="12">
        <v>690.75</v>
      </c>
      <c r="E17" s="3">
        <f t="shared" si="0"/>
        <v>0.47835872576177285</v>
      </c>
    </row>
    <row r="18" spans="2:5" x14ac:dyDescent="0.25">
      <c r="B18" s="6">
        <v>38</v>
      </c>
      <c r="C18" s="2">
        <v>482</v>
      </c>
      <c r="D18" s="12">
        <v>715.92</v>
      </c>
      <c r="E18" s="3">
        <f t="shared" si="0"/>
        <v>0.4957894736842105</v>
      </c>
    </row>
    <row r="19" spans="2:5" x14ac:dyDescent="0.25">
      <c r="B19" s="6">
        <v>39</v>
      </c>
      <c r="C19" s="2">
        <v>285</v>
      </c>
      <c r="D19" s="12">
        <v>722.19</v>
      </c>
      <c r="E19" s="3">
        <f t="shared" si="0"/>
        <v>0.50013157894736848</v>
      </c>
    </row>
    <row r="20" spans="2:5" x14ac:dyDescent="0.25">
      <c r="B20" s="6">
        <v>40</v>
      </c>
      <c r="C20" s="2">
        <v>230</v>
      </c>
      <c r="D20" s="12">
        <v>704.65</v>
      </c>
      <c r="E20" s="3">
        <f t="shared" si="0"/>
        <v>0.48798476454293627</v>
      </c>
    </row>
    <row r="21" spans="2:5" x14ac:dyDescent="0.25">
      <c r="B21" s="6">
        <v>41</v>
      </c>
      <c r="C21" s="2">
        <v>116</v>
      </c>
      <c r="D21" s="12">
        <v>723.34</v>
      </c>
      <c r="E21" s="3">
        <f t="shared" si="0"/>
        <v>0.50092797783933518</v>
      </c>
    </row>
    <row r="22" spans="2:5" x14ac:dyDescent="0.25">
      <c r="B22" s="6">
        <v>42</v>
      </c>
      <c r="C22" s="2">
        <v>56</v>
      </c>
      <c r="D22" s="12">
        <v>753.98</v>
      </c>
      <c r="E22" s="3">
        <f t="shared" si="0"/>
        <v>0.52214681440443211</v>
      </c>
    </row>
    <row r="23" spans="2:5" x14ac:dyDescent="0.25">
      <c r="B23" s="6">
        <v>43</v>
      </c>
      <c r="C23" s="2">
        <v>39</v>
      </c>
      <c r="D23" s="12">
        <v>743.62</v>
      </c>
      <c r="E23" s="3">
        <f t="shared" si="0"/>
        <v>0.51497229916897502</v>
      </c>
    </row>
    <row r="24" spans="2:5" x14ac:dyDescent="0.25">
      <c r="B24" s="6">
        <v>44</v>
      </c>
      <c r="C24" s="2">
        <v>24</v>
      </c>
      <c r="D24" s="12">
        <v>788.48</v>
      </c>
      <c r="E24" s="3">
        <f t="shared" si="0"/>
        <v>0.54603878116343496</v>
      </c>
    </row>
    <row r="25" spans="2:5" x14ac:dyDescent="0.25">
      <c r="B25" s="6">
        <v>45</v>
      </c>
      <c r="C25" s="2">
        <v>13</v>
      </c>
      <c r="D25" s="12">
        <v>775.15</v>
      </c>
      <c r="E25" s="3">
        <f t="shared" si="0"/>
        <v>0.53680747922437666</v>
      </c>
    </row>
    <row r="26" spans="2:5" x14ac:dyDescent="0.25">
      <c r="B26" s="6" t="s">
        <v>40</v>
      </c>
      <c r="C26" s="2">
        <v>16</v>
      </c>
      <c r="D26" s="12">
        <v>795.95</v>
      </c>
      <c r="E26" s="3">
        <f t="shared" si="0"/>
        <v>0.55121191135734071</v>
      </c>
    </row>
    <row r="27" spans="2:5" x14ac:dyDescent="0.25">
      <c r="B27" s="6" t="s">
        <v>37</v>
      </c>
      <c r="C27" s="7">
        <v>62977</v>
      </c>
      <c r="D27" s="80">
        <v>550.55999999999995</v>
      </c>
      <c r="E27" s="83">
        <f t="shared" si="0"/>
        <v>0.38127423822714679</v>
      </c>
    </row>
    <row r="28" spans="2:5" x14ac:dyDescent="0.25">
      <c r="B28" s="6" t="s">
        <v>5</v>
      </c>
      <c r="C28" s="2">
        <v>59105</v>
      </c>
      <c r="D28" s="12">
        <v>540.62</v>
      </c>
      <c r="E28" s="3">
        <f t="shared" si="0"/>
        <v>0.37439058171745154</v>
      </c>
    </row>
    <row r="29" spans="2:5" x14ac:dyDescent="0.25">
      <c r="B29" s="6" t="s">
        <v>6</v>
      </c>
      <c r="C29" s="2">
        <v>3378</v>
      </c>
      <c r="D29" s="12">
        <v>698.75</v>
      </c>
      <c r="E29" s="3">
        <f t="shared" si="0"/>
        <v>0.483898891966759</v>
      </c>
    </row>
    <row r="30" spans="2:5" x14ac:dyDescent="0.25">
      <c r="B30" s="6" t="s">
        <v>41</v>
      </c>
      <c r="C30" s="2">
        <v>494</v>
      </c>
      <c r="D30" s="12">
        <v>726.59</v>
      </c>
      <c r="E30" s="3">
        <f t="shared" si="0"/>
        <v>0.50317867036011088</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lipanj 2025. u eurima (EUR) (izvor: DZS)</v>
      </c>
      <c r="C33" s="94"/>
      <c r="D33" s="48">
        <f>'starosna mirovina BMU'!D33</f>
        <v>1444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93" t="s">
        <v>11</v>
      </c>
      <c r="C2" s="93"/>
      <c r="D2" s="93"/>
      <c r="E2" s="93"/>
    </row>
    <row r="3" spans="2:5" ht="18.75" customHeight="1" x14ac:dyDescent="0.25">
      <c r="B3" s="96" t="s">
        <v>12</v>
      </c>
      <c r="C3" s="96"/>
      <c r="D3" s="96"/>
      <c r="E3" s="97"/>
    </row>
    <row r="4" spans="2:5" x14ac:dyDescent="0.25">
      <c r="C4" s="11"/>
      <c r="D4" s="11"/>
    </row>
    <row r="6" spans="2:5" x14ac:dyDescent="0.25">
      <c r="B6" t="str">
        <f>'starosna prevedena iz inv.BMU'!B5</f>
        <v>For July 2025 (paid in August 2025)</v>
      </c>
    </row>
    <row r="7" spans="2:5" ht="24" x14ac:dyDescent="0.25">
      <c r="B7" s="5" t="s">
        <v>10</v>
      </c>
      <c r="C7" s="5" t="s">
        <v>0</v>
      </c>
      <c r="D7" s="5" t="s">
        <v>8</v>
      </c>
      <c r="E7" s="5" t="str">
        <f>'starosna mirovina BMU'!E6</f>
        <v>Net replacement rate for June 2025.</v>
      </c>
    </row>
    <row r="8" spans="2:5" x14ac:dyDescent="0.25">
      <c r="B8" s="6" t="s">
        <v>9</v>
      </c>
      <c r="C8" s="2">
        <v>79109</v>
      </c>
      <c r="D8" s="12">
        <v>287.86682476077311</v>
      </c>
      <c r="E8" s="3">
        <f t="shared" ref="E8:E31" si="0">D8/$D$34</f>
        <v>0.19935375675953818</v>
      </c>
    </row>
    <row r="9" spans="2:5" x14ac:dyDescent="0.25">
      <c r="B9" s="6" t="s">
        <v>1</v>
      </c>
      <c r="C9" s="2">
        <v>62083</v>
      </c>
      <c r="D9" s="2">
        <v>363.79</v>
      </c>
      <c r="E9" s="3">
        <f t="shared" si="0"/>
        <v>0.25193213296398892</v>
      </c>
    </row>
    <row r="10" spans="2:5" x14ac:dyDescent="0.25">
      <c r="B10" s="6" t="s">
        <v>2</v>
      </c>
      <c r="C10" s="2">
        <v>65926</v>
      </c>
      <c r="D10" s="2">
        <v>459.82</v>
      </c>
      <c r="E10" s="3">
        <f t="shared" si="0"/>
        <v>0.31843490304709143</v>
      </c>
    </row>
    <row r="11" spans="2:5" x14ac:dyDescent="0.25">
      <c r="B11" s="6">
        <v>30</v>
      </c>
      <c r="C11" s="2">
        <v>24220</v>
      </c>
      <c r="D11" s="2">
        <v>544.19000000000005</v>
      </c>
      <c r="E11" s="3">
        <f t="shared" si="0"/>
        <v>0.37686288088642661</v>
      </c>
    </row>
    <row r="12" spans="2:5" x14ac:dyDescent="0.25">
      <c r="B12" s="6">
        <v>31</v>
      </c>
      <c r="C12" s="2">
        <v>15667</v>
      </c>
      <c r="D12" s="2">
        <v>562.73</v>
      </c>
      <c r="E12" s="3">
        <f t="shared" si="0"/>
        <v>0.38970221606648203</v>
      </c>
    </row>
    <row r="13" spans="2:5" x14ac:dyDescent="0.25">
      <c r="B13" s="6">
        <v>32</v>
      </c>
      <c r="C13" s="2">
        <v>14476</v>
      </c>
      <c r="D13" s="2">
        <v>572.71</v>
      </c>
      <c r="E13" s="3">
        <f t="shared" si="0"/>
        <v>0.39661357340720227</v>
      </c>
    </row>
    <row r="14" spans="2:5" x14ac:dyDescent="0.25">
      <c r="B14" s="6">
        <v>33</v>
      </c>
      <c r="C14" s="2">
        <v>12648</v>
      </c>
      <c r="D14" s="2">
        <v>594.57000000000005</v>
      </c>
      <c r="E14" s="3">
        <f t="shared" si="0"/>
        <v>0.4117520775623269</v>
      </c>
    </row>
    <row r="15" spans="2:5" x14ac:dyDescent="0.25">
      <c r="B15" s="6">
        <v>34</v>
      </c>
      <c r="C15" s="2">
        <v>9880</v>
      </c>
      <c r="D15" s="2">
        <v>627.23</v>
      </c>
      <c r="E15" s="3">
        <f t="shared" si="0"/>
        <v>0.43436980609418285</v>
      </c>
    </row>
    <row r="16" spans="2:5" x14ac:dyDescent="0.25">
      <c r="B16" s="6">
        <v>35</v>
      </c>
      <c r="C16" s="2">
        <v>45732</v>
      </c>
      <c r="D16" s="2">
        <v>635.46</v>
      </c>
      <c r="E16" s="3">
        <f t="shared" si="0"/>
        <v>0.44006925207756237</v>
      </c>
    </row>
    <row r="17" spans="2:5" x14ac:dyDescent="0.25">
      <c r="B17" s="6">
        <v>36</v>
      </c>
      <c r="C17" s="2">
        <v>15233</v>
      </c>
      <c r="D17" s="2">
        <v>676.56</v>
      </c>
      <c r="E17" s="3">
        <f t="shared" si="0"/>
        <v>0.46853185595567864</v>
      </c>
    </row>
    <row r="18" spans="2:5" x14ac:dyDescent="0.25">
      <c r="B18" s="6">
        <v>37</v>
      </c>
      <c r="C18" s="2">
        <v>13154</v>
      </c>
      <c r="D18" s="2">
        <v>713.68</v>
      </c>
      <c r="E18" s="3">
        <f t="shared" si="0"/>
        <v>0.49423822714681437</v>
      </c>
    </row>
    <row r="19" spans="2:5" x14ac:dyDescent="0.25">
      <c r="B19" s="6">
        <v>38</v>
      </c>
      <c r="C19" s="2">
        <v>12503</v>
      </c>
      <c r="D19" s="2">
        <v>755.08</v>
      </c>
      <c r="E19" s="3">
        <f t="shared" si="0"/>
        <v>0.5229085872576178</v>
      </c>
    </row>
    <row r="20" spans="2:5" x14ac:dyDescent="0.25">
      <c r="B20" s="6">
        <v>39</v>
      </c>
      <c r="C20" s="2">
        <v>11689</v>
      </c>
      <c r="D20" s="2">
        <v>797.58</v>
      </c>
      <c r="E20" s="3">
        <f t="shared" si="0"/>
        <v>0.55234072022160663</v>
      </c>
    </row>
    <row r="21" spans="2:5" x14ac:dyDescent="0.25">
      <c r="B21" s="6">
        <v>40</v>
      </c>
      <c r="C21" s="2">
        <v>27902</v>
      </c>
      <c r="D21" s="2">
        <v>780.05</v>
      </c>
      <c r="E21" s="3">
        <f t="shared" si="0"/>
        <v>0.54020083102493066</v>
      </c>
    </row>
    <row r="22" spans="2:5" x14ac:dyDescent="0.25">
      <c r="B22" s="6">
        <v>41</v>
      </c>
      <c r="C22" s="2">
        <v>37315</v>
      </c>
      <c r="D22" s="2">
        <v>685.59</v>
      </c>
      <c r="E22" s="3">
        <f t="shared" si="0"/>
        <v>0.4747853185595568</v>
      </c>
    </row>
    <row r="23" spans="2:5" x14ac:dyDescent="0.25">
      <c r="B23" s="6">
        <v>42</v>
      </c>
      <c r="C23" s="2">
        <v>20419</v>
      </c>
      <c r="D23" s="2">
        <v>727.54</v>
      </c>
      <c r="E23" s="3">
        <f t="shared" si="0"/>
        <v>0.50383656509695285</v>
      </c>
    </row>
    <row r="24" spans="2:5" x14ac:dyDescent="0.25">
      <c r="B24" s="6">
        <v>43</v>
      </c>
      <c r="C24" s="2">
        <v>15091</v>
      </c>
      <c r="D24" s="2">
        <v>758.34</v>
      </c>
      <c r="E24" s="3">
        <f t="shared" si="0"/>
        <v>0.52516620498614963</v>
      </c>
    </row>
    <row r="25" spans="2:5" x14ac:dyDescent="0.25">
      <c r="B25" s="6">
        <v>44</v>
      </c>
      <c r="C25" s="2">
        <v>11425</v>
      </c>
      <c r="D25" s="2">
        <v>790.15</v>
      </c>
      <c r="E25" s="3">
        <f t="shared" si="0"/>
        <v>0.54719529085872576</v>
      </c>
    </row>
    <row r="26" spans="2:5" x14ac:dyDescent="0.25">
      <c r="B26" s="6">
        <v>45</v>
      </c>
      <c r="C26" s="2">
        <v>9557</v>
      </c>
      <c r="D26" s="2">
        <v>808.13</v>
      </c>
      <c r="E26" s="3">
        <f t="shared" si="0"/>
        <v>0.55964681440443209</v>
      </c>
    </row>
    <row r="27" spans="2:5" x14ac:dyDescent="0.25">
      <c r="B27" s="6" t="s">
        <v>3</v>
      </c>
      <c r="C27" s="2">
        <v>15515</v>
      </c>
      <c r="D27" s="2">
        <v>897.91</v>
      </c>
      <c r="E27" s="3">
        <f t="shared" si="0"/>
        <v>0.62182132963988912</v>
      </c>
    </row>
    <row r="28" spans="2:5" x14ac:dyDescent="0.25">
      <c r="B28" s="6" t="s">
        <v>4</v>
      </c>
      <c r="C28" s="7">
        <v>519544</v>
      </c>
      <c r="D28" s="7">
        <v>561.12</v>
      </c>
      <c r="E28" s="4">
        <f t="shared" si="0"/>
        <v>0.38858725761772855</v>
      </c>
    </row>
    <row r="29" spans="2:5" x14ac:dyDescent="0.25">
      <c r="B29" s="6" t="s">
        <v>5</v>
      </c>
      <c r="C29" s="2">
        <v>284009</v>
      </c>
      <c r="D29" s="2">
        <v>421.38</v>
      </c>
      <c r="E29" s="3">
        <f t="shared" si="0"/>
        <v>0.29181440443213297</v>
      </c>
    </row>
    <row r="30" spans="2:5" x14ac:dyDescent="0.25">
      <c r="B30" s="6" t="s">
        <v>6</v>
      </c>
      <c r="C30" s="2">
        <v>98311</v>
      </c>
      <c r="D30" s="2">
        <v>686.78</v>
      </c>
      <c r="E30" s="3">
        <f t="shared" si="0"/>
        <v>0.47560941828254844</v>
      </c>
    </row>
    <row r="31" spans="2:5" x14ac:dyDescent="0.25">
      <c r="B31" s="6" t="s">
        <v>7</v>
      </c>
      <c r="C31" s="2">
        <v>137224</v>
      </c>
      <c r="D31" s="2">
        <v>760.29</v>
      </c>
      <c r="E31" s="3">
        <f t="shared" si="0"/>
        <v>0.52651662049861492</v>
      </c>
    </row>
    <row r="34" spans="2:4" ht="51" customHeight="1" x14ac:dyDescent="0.25">
      <c r="B34" s="98" t="str">
        <f>'starosna mirovina BMU'!B33:C33</f>
        <v>Prosječna mjesečna isplaćena netoplaća Republike Hrvatske za lipanj 2025. u eurima (EUR) (izvor: DZS)</v>
      </c>
      <c r="C34" s="99"/>
      <c r="D34" s="48">
        <f>'starosna mirovina BMU'!D33</f>
        <v>1444</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election activeCell="E27" sqref="E27"/>
    </sheetView>
  </sheetViews>
  <sheetFormatPr defaultRowHeight="15" x14ac:dyDescent="0.25"/>
  <cols>
    <col min="2" max="2" width="15.140625" customWidth="1"/>
    <col min="3" max="3" width="14.85546875" customWidth="1"/>
    <col min="4" max="5" width="15.7109375" customWidth="1"/>
  </cols>
  <sheetData>
    <row r="2" spans="2:29" ht="49.5" customHeight="1" x14ac:dyDescent="0.25">
      <c r="B2" s="93" t="s">
        <v>63</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July 2025 (paid in August 2025)</v>
      </c>
    </row>
    <row r="6" spans="2:29" ht="37.5" customHeight="1" x14ac:dyDescent="0.25">
      <c r="B6" s="5" t="s">
        <v>46</v>
      </c>
      <c r="C6" s="5" t="str">
        <f>'starosna mirovina BMU'!C6</f>
        <v>Number of beneficiaries</v>
      </c>
      <c r="D6" s="5" t="str">
        <f>'starosna mirovina BMU'!D6</f>
        <v>Average net pension amount</v>
      </c>
      <c r="E6" s="5" t="str">
        <f>'starosna mirovina BMU'!E6</f>
        <v>Net replacement rate for June 2025.</v>
      </c>
    </row>
    <row r="7" spans="2:29" x14ac:dyDescent="0.25">
      <c r="B7" s="6">
        <v>30</v>
      </c>
      <c r="C7" s="2">
        <v>19410</v>
      </c>
      <c r="D7" s="12">
        <v>501.38393405461102</v>
      </c>
      <c r="E7" s="3">
        <f t="shared" ref="E7:E27" si="0">D7/$D$29</f>
        <v>0.347218790896545</v>
      </c>
    </row>
    <row r="8" spans="2:29" x14ac:dyDescent="0.25">
      <c r="B8" s="6">
        <v>31</v>
      </c>
      <c r="C8" s="2">
        <v>10058</v>
      </c>
      <c r="D8" s="12">
        <v>497.31</v>
      </c>
      <c r="E8" s="3">
        <f t="shared" si="0"/>
        <v>0.34439750692520776</v>
      </c>
    </row>
    <row r="9" spans="2:29" x14ac:dyDescent="0.25">
      <c r="B9" s="6">
        <v>32</v>
      </c>
      <c r="C9" s="2">
        <v>10842</v>
      </c>
      <c r="D9" s="12">
        <v>511.77</v>
      </c>
      <c r="E9" s="3">
        <f t="shared" si="0"/>
        <v>0.35441135734072021</v>
      </c>
    </row>
    <row r="10" spans="2:29" x14ac:dyDescent="0.25">
      <c r="B10" s="6">
        <v>33</v>
      </c>
      <c r="C10" s="2">
        <v>10376</v>
      </c>
      <c r="D10" s="12">
        <v>532.16</v>
      </c>
      <c r="E10" s="3">
        <f t="shared" si="0"/>
        <v>0.36853185595567867</v>
      </c>
    </row>
    <row r="11" spans="2:29" x14ac:dyDescent="0.25">
      <c r="B11" s="6">
        <v>34</v>
      </c>
      <c r="C11" s="2">
        <v>8495</v>
      </c>
      <c r="D11" s="12">
        <v>546.35</v>
      </c>
      <c r="E11" s="3">
        <f t="shared" si="0"/>
        <v>0.37835872576177287</v>
      </c>
    </row>
    <row r="12" spans="2:29" x14ac:dyDescent="0.25">
      <c r="B12" s="6">
        <v>35</v>
      </c>
      <c r="C12" s="2">
        <v>29042</v>
      </c>
      <c r="D12" s="12">
        <v>605.41</v>
      </c>
      <c r="E12" s="3">
        <f t="shared" si="0"/>
        <v>0.4192590027700831</v>
      </c>
    </row>
    <row r="13" spans="2:29" x14ac:dyDescent="0.25">
      <c r="B13" s="6">
        <v>36</v>
      </c>
      <c r="C13" s="2">
        <v>18701</v>
      </c>
      <c r="D13" s="12">
        <v>606.99</v>
      </c>
      <c r="E13" s="3">
        <f t="shared" si="0"/>
        <v>0.42035318559556789</v>
      </c>
    </row>
    <row r="14" spans="2:29" x14ac:dyDescent="0.25">
      <c r="B14" s="6">
        <v>37</v>
      </c>
      <c r="C14" s="2">
        <v>18362</v>
      </c>
      <c r="D14" s="12">
        <v>621.33000000000004</v>
      </c>
      <c r="E14" s="3">
        <f t="shared" si="0"/>
        <v>0.43028393351800559</v>
      </c>
    </row>
    <row r="15" spans="2:29" x14ac:dyDescent="0.25">
      <c r="B15" s="6">
        <v>38</v>
      </c>
      <c r="C15" s="2">
        <v>17182</v>
      </c>
      <c r="D15" s="12">
        <v>635.17999999999995</v>
      </c>
      <c r="E15" s="3">
        <f t="shared" si="0"/>
        <v>0.43987534626038777</v>
      </c>
    </row>
    <row r="16" spans="2:29" x14ac:dyDescent="0.25">
      <c r="B16" s="6">
        <v>39</v>
      </c>
      <c r="C16" s="2">
        <v>14327</v>
      </c>
      <c r="D16" s="12">
        <v>658.48</v>
      </c>
      <c r="E16" s="3">
        <f t="shared" si="0"/>
        <v>0.45601108033241</v>
      </c>
    </row>
    <row r="17" spans="2:5" x14ac:dyDescent="0.25">
      <c r="B17" s="6">
        <v>40</v>
      </c>
      <c r="C17" s="2">
        <v>11182</v>
      </c>
      <c r="D17" s="12">
        <v>683.96</v>
      </c>
      <c r="E17" s="3">
        <f t="shared" si="0"/>
        <v>0.47365650969529088</v>
      </c>
    </row>
    <row r="18" spans="2:5" x14ac:dyDescent="0.25">
      <c r="B18" s="6">
        <v>41</v>
      </c>
      <c r="C18" s="2">
        <v>4736</v>
      </c>
      <c r="D18" s="12">
        <v>705.87</v>
      </c>
      <c r="E18" s="3">
        <f t="shared" si="0"/>
        <v>0.4888296398891967</v>
      </c>
    </row>
    <row r="19" spans="2:5" x14ac:dyDescent="0.25">
      <c r="B19" s="6">
        <v>42</v>
      </c>
      <c r="C19" s="2">
        <v>2242</v>
      </c>
      <c r="D19" s="12">
        <v>737.21</v>
      </c>
      <c r="E19" s="3">
        <f t="shared" si="0"/>
        <v>0.51053324099722996</v>
      </c>
    </row>
    <row r="20" spans="2:5" x14ac:dyDescent="0.25">
      <c r="B20" s="6">
        <v>43</v>
      </c>
      <c r="C20" s="2">
        <v>1209</v>
      </c>
      <c r="D20" s="12">
        <v>766.48</v>
      </c>
      <c r="E20" s="3">
        <f t="shared" si="0"/>
        <v>0.53080332409972297</v>
      </c>
    </row>
    <row r="21" spans="2:5" x14ac:dyDescent="0.25">
      <c r="B21" s="6">
        <v>44</v>
      </c>
      <c r="C21" s="2">
        <v>645</v>
      </c>
      <c r="D21" s="12">
        <v>796.16</v>
      </c>
      <c r="E21" s="3">
        <f t="shared" si="0"/>
        <v>0.55135734072022158</v>
      </c>
    </row>
    <row r="22" spans="2:5" x14ac:dyDescent="0.25">
      <c r="B22" s="6">
        <v>45</v>
      </c>
      <c r="C22" s="2">
        <v>279</v>
      </c>
      <c r="D22" s="12">
        <v>802.2</v>
      </c>
      <c r="E22" s="3">
        <f t="shared" si="0"/>
        <v>0.55554016620498614</v>
      </c>
    </row>
    <row r="23" spans="2:5" x14ac:dyDescent="0.25">
      <c r="B23" s="6" t="s">
        <v>40</v>
      </c>
      <c r="C23" s="2">
        <v>187</v>
      </c>
      <c r="D23" s="12">
        <v>833.34</v>
      </c>
      <c r="E23" s="3">
        <f t="shared" si="0"/>
        <v>0.57710526315789479</v>
      </c>
    </row>
    <row r="24" spans="2:5" x14ac:dyDescent="0.25">
      <c r="B24" s="6" t="s">
        <v>37</v>
      </c>
      <c r="C24" s="7">
        <v>177275</v>
      </c>
      <c r="D24" s="80">
        <v>595.67999999999995</v>
      </c>
      <c r="E24" s="83">
        <f t="shared" si="0"/>
        <v>0.41252077562326867</v>
      </c>
    </row>
    <row r="25" spans="2:5" x14ac:dyDescent="0.25">
      <c r="B25" s="6" t="s">
        <v>5</v>
      </c>
      <c r="C25" s="2">
        <v>59181</v>
      </c>
      <c r="D25" s="12">
        <v>514.44000000000005</v>
      </c>
      <c r="E25" s="3">
        <f t="shared" si="0"/>
        <v>0.35626038781163438</v>
      </c>
    </row>
    <row r="26" spans="2:5" x14ac:dyDescent="0.25">
      <c r="B26" s="6" t="s">
        <v>6</v>
      </c>
      <c r="C26" s="2">
        <v>97614</v>
      </c>
      <c r="D26" s="12">
        <v>621.73</v>
      </c>
      <c r="E26" s="3">
        <f t="shared" si="0"/>
        <v>0.43056094182825488</v>
      </c>
    </row>
    <row r="27" spans="2:5" x14ac:dyDescent="0.25">
      <c r="B27" s="6" t="s">
        <v>42</v>
      </c>
      <c r="C27" s="2">
        <v>20480</v>
      </c>
      <c r="D27" s="12">
        <v>706.23</v>
      </c>
      <c r="E27" s="3">
        <f t="shared" si="0"/>
        <v>0.48907894736842106</v>
      </c>
    </row>
    <row r="28" spans="2:5" x14ac:dyDescent="0.25">
      <c r="B28" s="87" t="str">
        <f>'starosna mirovina BMU'!B31</f>
        <v xml:space="preserve">Number of beneficiaries not including Active Military Personnel (DVO), Police Officers (PO) and Authorised Officials (OSO).   </v>
      </c>
    </row>
    <row r="29" spans="2:5" ht="51.75" customHeight="1" x14ac:dyDescent="0.25">
      <c r="B29" s="94" t="str">
        <f>'starosna mirovina BMU'!B33:C33</f>
        <v>Prosječna mjesečna isplaćena netoplaća Republike Hrvatske za lipanj 2025. u eurima (EUR) (izvor: DZS)</v>
      </c>
      <c r="C29" s="94"/>
      <c r="D29" s="48">
        <f>'starosna mirovina BMU'!D33</f>
        <v>1444</v>
      </c>
    </row>
  </sheetData>
  <mergeCells count="2">
    <mergeCell ref="B2:E2"/>
    <mergeCell ref="B29:C29"/>
  </mergeCells>
  <conditionalFormatting sqref="E7:E27">
    <cfRule type="dataBar" priority="3">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selection activeCell="E26" sqref="E26"/>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5" t="s">
        <v>64</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July 2025 (paid in August 2025)</v>
      </c>
    </row>
    <row r="6" spans="2:29" ht="40.5" customHeight="1" x14ac:dyDescent="0.25">
      <c r="B6" s="5" t="s">
        <v>46</v>
      </c>
      <c r="C6" s="5" t="str">
        <f>'starosna mirovina BMU'!C6</f>
        <v>Number of beneficiaries</v>
      </c>
      <c r="D6" s="5" t="str">
        <f>'starosna mirovina BMU'!D6</f>
        <v>Average net pension amount</v>
      </c>
      <c r="E6" s="5" t="str">
        <f>'starosna mirovina BMU'!E6</f>
        <v>Net replacement rate for June 2025.</v>
      </c>
    </row>
    <row r="7" spans="2:29" x14ac:dyDescent="0.25">
      <c r="B7" s="6">
        <v>31</v>
      </c>
      <c r="C7" s="2">
        <v>13</v>
      </c>
      <c r="D7" s="12">
        <v>494.88</v>
      </c>
      <c r="E7" s="3">
        <f t="shared" ref="E7:E26" si="0">D7/$D$29</f>
        <v>0.3427146814404432</v>
      </c>
    </row>
    <row r="8" spans="2:29" x14ac:dyDescent="0.25">
      <c r="B8" s="6">
        <v>32</v>
      </c>
      <c r="C8" s="2">
        <v>45</v>
      </c>
      <c r="D8" s="12">
        <v>492.13</v>
      </c>
      <c r="E8" s="3">
        <f t="shared" si="0"/>
        <v>0.34081024930747922</v>
      </c>
    </row>
    <row r="9" spans="2:29" x14ac:dyDescent="0.25">
      <c r="B9" s="6">
        <v>33</v>
      </c>
      <c r="C9" s="2">
        <v>40</v>
      </c>
      <c r="D9" s="12">
        <v>505.65</v>
      </c>
      <c r="E9" s="3">
        <f t="shared" si="0"/>
        <v>0.35017313019390578</v>
      </c>
    </row>
    <row r="10" spans="2:29" x14ac:dyDescent="0.25">
      <c r="B10" s="6">
        <v>34</v>
      </c>
      <c r="C10" s="2">
        <v>23</v>
      </c>
      <c r="D10" s="12">
        <v>523.61</v>
      </c>
      <c r="E10" s="3">
        <f t="shared" si="0"/>
        <v>0.36261080332409973</v>
      </c>
    </row>
    <row r="11" spans="2:29" x14ac:dyDescent="0.25">
      <c r="B11" s="6">
        <v>35</v>
      </c>
      <c r="C11" s="2">
        <v>92</v>
      </c>
      <c r="D11" s="12">
        <v>611.24</v>
      </c>
      <c r="E11" s="3">
        <f t="shared" si="0"/>
        <v>0.42329639889196674</v>
      </c>
    </row>
    <row r="12" spans="2:29" x14ac:dyDescent="0.25">
      <c r="B12" s="6">
        <v>36</v>
      </c>
      <c r="C12" s="2">
        <v>56</v>
      </c>
      <c r="D12" s="12">
        <v>603.92999999999995</v>
      </c>
      <c r="E12" s="3">
        <f t="shared" si="0"/>
        <v>0.41823407202216062</v>
      </c>
    </row>
    <row r="13" spans="2:29" x14ac:dyDescent="0.25">
      <c r="B13" s="6">
        <v>37</v>
      </c>
      <c r="C13" s="2">
        <v>49</v>
      </c>
      <c r="D13" s="12">
        <v>613.75</v>
      </c>
      <c r="E13" s="3">
        <f t="shared" si="0"/>
        <v>0.42503462603878117</v>
      </c>
    </row>
    <row r="14" spans="2:29" x14ac:dyDescent="0.25">
      <c r="B14" s="6">
        <v>38</v>
      </c>
      <c r="C14" s="2">
        <v>27</v>
      </c>
      <c r="D14" s="12">
        <v>658.36</v>
      </c>
      <c r="E14" s="3">
        <f t="shared" si="0"/>
        <v>0.4559279778393352</v>
      </c>
    </row>
    <row r="15" spans="2:29" x14ac:dyDescent="0.25">
      <c r="B15" s="6">
        <v>39</v>
      </c>
      <c r="C15" s="2">
        <v>19</v>
      </c>
      <c r="D15" s="12">
        <v>668.62</v>
      </c>
      <c r="E15" s="3">
        <f t="shared" si="0"/>
        <v>0.46303324099722992</v>
      </c>
    </row>
    <row r="16" spans="2:29" x14ac:dyDescent="0.25">
      <c r="B16" s="6">
        <v>40</v>
      </c>
      <c r="C16" s="2">
        <v>10</v>
      </c>
      <c r="D16" s="12">
        <v>716.06</v>
      </c>
      <c r="E16" s="3">
        <f t="shared" si="0"/>
        <v>0.49588642659279775</v>
      </c>
    </row>
    <row r="17" spans="2:5" x14ac:dyDescent="0.25">
      <c r="B17" s="6">
        <v>41</v>
      </c>
      <c r="C17" s="2">
        <v>3</v>
      </c>
      <c r="D17" s="12">
        <v>745.22</v>
      </c>
      <c r="E17" s="3">
        <f t="shared" si="0"/>
        <v>0.51608033240997231</v>
      </c>
    </row>
    <row r="18" spans="2:5" x14ac:dyDescent="0.25">
      <c r="B18" s="6">
        <v>42</v>
      </c>
      <c r="C18" s="2">
        <v>4</v>
      </c>
      <c r="D18" s="12">
        <v>745.04</v>
      </c>
      <c r="E18" s="3">
        <f t="shared" si="0"/>
        <v>0.51595567867036007</v>
      </c>
    </row>
    <row r="19" spans="2:5" x14ac:dyDescent="0.25">
      <c r="B19" s="6">
        <v>43</v>
      </c>
      <c r="C19" s="2">
        <v>2</v>
      </c>
      <c r="D19" s="12">
        <v>842.54</v>
      </c>
      <c r="E19" s="3">
        <f t="shared" si="0"/>
        <v>0.58347645429362882</v>
      </c>
    </row>
    <row r="20" spans="2:5" x14ac:dyDescent="0.25">
      <c r="B20" s="6">
        <v>44</v>
      </c>
      <c r="C20" s="2">
        <v>0</v>
      </c>
      <c r="D20" s="12">
        <v>0</v>
      </c>
      <c r="E20" s="3">
        <f t="shared" si="0"/>
        <v>0</v>
      </c>
    </row>
    <row r="21" spans="2:5" x14ac:dyDescent="0.25">
      <c r="B21" s="6">
        <v>45</v>
      </c>
      <c r="C21" s="2">
        <v>0</v>
      </c>
      <c r="D21" s="12">
        <v>0</v>
      </c>
      <c r="E21" s="3">
        <f t="shared" si="0"/>
        <v>0</v>
      </c>
    </row>
    <row r="22" spans="2:5" x14ac:dyDescent="0.25">
      <c r="B22" s="6" t="s">
        <v>40</v>
      </c>
      <c r="C22" s="2">
        <v>0</v>
      </c>
      <c r="D22" s="12">
        <v>0</v>
      </c>
      <c r="E22" s="3">
        <f t="shared" si="0"/>
        <v>0</v>
      </c>
    </row>
    <row r="23" spans="2:5" x14ac:dyDescent="0.25">
      <c r="B23" s="6" t="s">
        <v>37</v>
      </c>
      <c r="C23" s="7">
        <v>383</v>
      </c>
      <c r="D23" s="80">
        <v>588.82000000000005</v>
      </c>
      <c r="E23" s="83">
        <f t="shared" si="0"/>
        <v>0.40777008310249313</v>
      </c>
    </row>
    <row r="24" spans="2:5" x14ac:dyDescent="0.25">
      <c r="B24" s="6" t="s">
        <v>5</v>
      </c>
      <c r="C24" s="2">
        <v>121</v>
      </c>
      <c r="D24" s="12">
        <v>502.88</v>
      </c>
      <c r="E24" s="3">
        <f t="shared" si="0"/>
        <v>0.34825484764542936</v>
      </c>
    </row>
    <row r="25" spans="2:5" x14ac:dyDescent="0.25">
      <c r="B25" s="6" t="s">
        <v>6</v>
      </c>
      <c r="C25" s="2">
        <v>243</v>
      </c>
      <c r="D25" s="12">
        <v>619.78</v>
      </c>
      <c r="E25" s="3">
        <f t="shared" si="0"/>
        <v>0.42921052631578943</v>
      </c>
    </row>
    <row r="26" spans="2:5" x14ac:dyDescent="0.25">
      <c r="B26" s="6" t="s">
        <v>42</v>
      </c>
      <c r="C26" s="2">
        <v>19</v>
      </c>
      <c r="D26" s="12">
        <v>740.08</v>
      </c>
      <c r="E26" s="3">
        <f t="shared" si="0"/>
        <v>0.5125207756232687</v>
      </c>
    </row>
    <row r="27" spans="2:5" x14ac:dyDescent="0.25">
      <c r="B27" s="87" t="str">
        <f>'starosna mirovina BMU'!B31</f>
        <v xml:space="preserve">Number of beneficiaries not including Active Military Personnel (DVO), Police Officers (PO) and Authorised Officials (OSO).   </v>
      </c>
    </row>
    <row r="29" spans="2:5" ht="48" customHeight="1" x14ac:dyDescent="0.25">
      <c r="B29" s="94" t="str">
        <f>'starosna mirovina BMU'!B33:C33</f>
        <v>Prosječna mjesečna isplaćena netoplaća Republike Hrvatske za lipanj 2025. u eurima (EUR) (izvor: DZS)</v>
      </c>
      <c r="C29" s="94"/>
      <c r="D29" s="48">
        <f>'starosna mirovina BMU'!D33</f>
        <v>1444</v>
      </c>
    </row>
  </sheetData>
  <mergeCells count="2">
    <mergeCell ref="B2:E2"/>
    <mergeCell ref="B29:C29"/>
  </mergeCells>
  <conditionalFormatting sqref="E7:E26">
    <cfRule type="dataBar" priority="4">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30" sqref="E30"/>
    </sheetView>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93" t="s">
        <v>65</v>
      </c>
      <c r="C2" s="93"/>
      <c r="D2" s="93"/>
      <c r="E2" s="93"/>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July 2025 (paid in August 2025)</v>
      </c>
    </row>
    <row r="6" spans="2:29" ht="34.5" customHeight="1" x14ac:dyDescent="0.25">
      <c r="B6" s="5" t="s">
        <v>46</v>
      </c>
      <c r="C6" s="5" t="str">
        <f>'starosna mirovina BMU'!C6</f>
        <v>Number of beneficiaries</v>
      </c>
      <c r="D6" s="5" t="str">
        <f>'starosna mirovina BMU'!D6</f>
        <v>Average net pension amount</v>
      </c>
      <c r="E6" s="5" t="str">
        <f>'starosna mirovina BMU'!E6</f>
        <v>Net replacement rate for June 2025.</v>
      </c>
    </row>
    <row r="7" spans="2:29" x14ac:dyDescent="0.25">
      <c r="B7" s="6" t="s">
        <v>39</v>
      </c>
      <c r="C7" s="2">
        <v>78908</v>
      </c>
      <c r="D7" s="12">
        <v>336.16484614994675</v>
      </c>
      <c r="E7" s="3">
        <f t="shared" ref="E7:E30" si="0">D7/$D$33</f>
        <v>0.23280113999303792</v>
      </c>
    </row>
    <row r="8" spans="2:29" x14ac:dyDescent="0.25">
      <c r="B8" s="6" t="s">
        <v>1</v>
      </c>
      <c r="C8" s="2">
        <v>61004</v>
      </c>
      <c r="D8" s="12">
        <v>425.65</v>
      </c>
      <c r="E8" s="3">
        <f t="shared" si="0"/>
        <v>0.29477146814404431</v>
      </c>
    </row>
    <row r="9" spans="2:29" x14ac:dyDescent="0.25">
      <c r="B9" s="6" t="s">
        <v>2</v>
      </c>
      <c r="C9" s="2">
        <v>65712</v>
      </c>
      <c r="D9" s="12">
        <v>533.77</v>
      </c>
      <c r="E9" s="3">
        <f t="shared" si="0"/>
        <v>0.36964681440443214</v>
      </c>
    </row>
    <row r="10" spans="2:29" x14ac:dyDescent="0.25">
      <c r="B10" s="6">
        <v>30</v>
      </c>
      <c r="C10" s="2">
        <v>40647</v>
      </c>
      <c r="D10" s="12">
        <v>575.87</v>
      </c>
      <c r="E10" s="3">
        <f t="shared" si="0"/>
        <v>0.39880193905817174</v>
      </c>
    </row>
    <row r="11" spans="2:29" x14ac:dyDescent="0.25">
      <c r="B11" s="6">
        <v>31</v>
      </c>
      <c r="C11" s="2">
        <v>25135</v>
      </c>
      <c r="D11" s="12">
        <v>589.09</v>
      </c>
      <c r="E11" s="3">
        <f t="shared" si="0"/>
        <v>0.40795706371191137</v>
      </c>
    </row>
    <row r="12" spans="2:29" x14ac:dyDescent="0.25">
      <c r="B12" s="6">
        <v>32</v>
      </c>
      <c r="C12" s="2">
        <v>24904</v>
      </c>
      <c r="D12" s="12">
        <v>596.07000000000005</v>
      </c>
      <c r="E12" s="3">
        <f t="shared" si="0"/>
        <v>0.41279085872576182</v>
      </c>
    </row>
    <row r="13" spans="2:29" x14ac:dyDescent="0.25">
      <c r="B13" s="6">
        <v>33</v>
      </c>
      <c r="C13" s="2">
        <v>22725</v>
      </c>
      <c r="D13" s="12">
        <v>613.94000000000005</v>
      </c>
      <c r="E13" s="3">
        <f t="shared" si="0"/>
        <v>0.4251662049861496</v>
      </c>
    </row>
    <row r="14" spans="2:29" x14ac:dyDescent="0.25">
      <c r="B14" s="6">
        <v>34</v>
      </c>
      <c r="C14" s="2">
        <v>18352</v>
      </c>
      <c r="D14" s="12">
        <v>638.82000000000005</v>
      </c>
      <c r="E14" s="3">
        <f t="shared" si="0"/>
        <v>0.44239612188365657</v>
      </c>
    </row>
    <row r="15" spans="2:29" x14ac:dyDescent="0.25">
      <c r="B15" s="6">
        <v>35</v>
      </c>
      <c r="C15" s="2">
        <v>71162</v>
      </c>
      <c r="D15" s="12">
        <v>682.06</v>
      </c>
      <c r="E15" s="3">
        <f t="shared" si="0"/>
        <v>0.47234072022160661</v>
      </c>
    </row>
    <row r="16" spans="2:29" x14ac:dyDescent="0.25">
      <c r="B16" s="6">
        <v>36</v>
      </c>
      <c r="C16" s="2">
        <v>33613</v>
      </c>
      <c r="D16" s="12">
        <v>681.87</v>
      </c>
      <c r="E16" s="3">
        <f t="shared" si="0"/>
        <v>0.47220914127423824</v>
      </c>
    </row>
    <row r="17" spans="2:5" x14ac:dyDescent="0.25">
      <c r="B17" s="6">
        <v>37</v>
      </c>
      <c r="C17" s="2">
        <v>31630</v>
      </c>
      <c r="D17" s="12">
        <v>702.6</v>
      </c>
      <c r="E17" s="3">
        <f t="shared" si="0"/>
        <v>0.48656509695290862</v>
      </c>
    </row>
    <row r="18" spans="2:5" x14ac:dyDescent="0.25">
      <c r="B18" s="6">
        <v>38</v>
      </c>
      <c r="C18" s="2">
        <v>30128</v>
      </c>
      <c r="D18" s="12">
        <v>731.94</v>
      </c>
      <c r="E18" s="3">
        <f t="shared" si="0"/>
        <v>0.50688365650969536</v>
      </c>
    </row>
    <row r="19" spans="2:5" x14ac:dyDescent="0.25">
      <c r="B19" s="6">
        <v>39</v>
      </c>
      <c r="C19" s="2">
        <v>26837</v>
      </c>
      <c r="D19" s="12">
        <v>774.19</v>
      </c>
      <c r="E19" s="3">
        <f t="shared" si="0"/>
        <v>0.53614265927977844</v>
      </c>
    </row>
    <row r="20" spans="2:5" x14ac:dyDescent="0.25">
      <c r="B20" s="6">
        <v>40</v>
      </c>
      <c r="C20" s="2">
        <v>37815</v>
      </c>
      <c r="D20" s="12">
        <v>836.17</v>
      </c>
      <c r="E20" s="3">
        <f t="shared" si="0"/>
        <v>0.57906509695290853</v>
      </c>
    </row>
    <row r="21" spans="2:5" x14ac:dyDescent="0.25">
      <c r="B21" s="6">
        <v>41</v>
      </c>
      <c r="C21" s="2">
        <v>46850</v>
      </c>
      <c r="D21" s="12">
        <v>775.43</v>
      </c>
      <c r="E21" s="3">
        <f t="shared" si="0"/>
        <v>0.53700138504155126</v>
      </c>
    </row>
    <row r="22" spans="2:5" x14ac:dyDescent="0.25">
      <c r="B22" s="6">
        <v>42</v>
      </c>
      <c r="C22" s="2">
        <v>25329</v>
      </c>
      <c r="D22" s="12">
        <v>823.16</v>
      </c>
      <c r="E22" s="3">
        <f t="shared" si="0"/>
        <v>0.57005540166204982</v>
      </c>
    </row>
    <row r="23" spans="2:5" x14ac:dyDescent="0.25">
      <c r="B23" s="6">
        <v>43</v>
      </c>
      <c r="C23" s="2">
        <v>18359</v>
      </c>
      <c r="D23" s="12">
        <v>860.61</v>
      </c>
      <c r="E23" s="3">
        <f t="shared" si="0"/>
        <v>0.59599030470914127</v>
      </c>
    </row>
    <row r="24" spans="2:5" x14ac:dyDescent="0.25">
      <c r="B24" s="6">
        <v>44</v>
      </c>
      <c r="C24" s="2">
        <v>13705</v>
      </c>
      <c r="D24" s="12">
        <v>897.15</v>
      </c>
      <c r="E24" s="3">
        <f t="shared" si="0"/>
        <v>0.62129501385041552</v>
      </c>
    </row>
    <row r="25" spans="2:5" x14ac:dyDescent="0.25">
      <c r="B25" s="6">
        <v>45</v>
      </c>
      <c r="C25" s="2">
        <v>11375</v>
      </c>
      <c r="D25" s="12">
        <v>924.97</v>
      </c>
      <c r="E25" s="3">
        <f t="shared" si="0"/>
        <v>0.64056094182825485</v>
      </c>
    </row>
    <row r="26" spans="2:5" x14ac:dyDescent="0.25">
      <c r="B26" s="6" t="s">
        <v>40</v>
      </c>
      <c r="C26" s="2">
        <v>18846</v>
      </c>
      <c r="D26" s="12">
        <v>1036.08</v>
      </c>
      <c r="E26" s="3">
        <f t="shared" si="0"/>
        <v>0.71750692520775616</v>
      </c>
    </row>
    <row r="27" spans="2:5" x14ac:dyDescent="0.25">
      <c r="B27" s="6" t="s">
        <v>37</v>
      </c>
      <c r="C27" s="7">
        <v>703036</v>
      </c>
      <c r="D27" s="80">
        <v>639.73</v>
      </c>
      <c r="E27" s="83">
        <f t="shared" si="0"/>
        <v>0.44302631578947371</v>
      </c>
    </row>
    <row r="28" spans="2:5" x14ac:dyDescent="0.25">
      <c r="B28" s="6" t="s">
        <v>5</v>
      </c>
      <c r="C28" s="2">
        <v>337387</v>
      </c>
      <c r="D28" s="12">
        <v>492.91</v>
      </c>
      <c r="E28" s="3">
        <f t="shared" si="0"/>
        <v>0.34135041551246537</v>
      </c>
    </row>
    <row r="29" spans="2:5" x14ac:dyDescent="0.25">
      <c r="B29" s="6" t="s">
        <v>6</v>
      </c>
      <c r="C29" s="2">
        <v>193370</v>
      </c>
      <c r="D29" s="12">
        <v>705.95</v>
      </c>
      <c r="E29" s="3">
        <f t="shared" si="0"/>
        <v>0.48888504155124657</v>
      </c>
    </row>
    <row r="30" spans="2:5" x14ac:dyDescent="0.25">
      <c r="B30" s="6" t="s">
        <v>42</v>
      </c>
      <c r="C30" s="2">
        <v>172279</v>
      </c>
      <c r="D30" s="12">
        <v>852.92</v>
      </c>
      <c r="E30" s="3">
        <f t="shared" si="0"/>
        <v>0.5906648199445983</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lipanj 2025. u eurima (EUR) (izvor: DZS)</v>
      </c>
      <c r="C33" s="94"/>
      <c r="D33" s="48">
        <f>'starosna mirovina BMU'!D33</f>
        <v>1444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30" sqref="E30"/>
    </sheetView>
  </sheetViews>
  <sheetFormatPr defaultRowHeight="15" x14ac:dyDescent="0.25"/>
  <cols>
    <col min="2" max="2" width="15.140625" customWidth="1"/>
    <col min="3" max="3" width="14.28515625" customWidth="1"/>
    <col min="4" max="5" width="15.7109375" customWidth="1"/>
  </cols>
  <sheetData>
    <row r="2" spans="2:29" ht="46.5" customHeight="1" x14ac:dyDescent="0.25">
      <c r="B2" s="93" t="s">
        <v>44</v>
      </c>
      <c r="C2" s="93"/>
      <c r="D2" s="93"/>
      <c r="E2" s="93"/>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July 2025 (paid in August 2025)</v>
      </c>
    </row>
    <row r="6" spans="2:29" ht="38.25" customHeight="1" x14ac:dyDescent="0.25">
      <c r="B6" s="5" t="s">
        <v>46</v>
      </c>
      <c r="C6" s="5" t="str">
        <f>'starosna mirovina BMU'!C6</f>
        <v>Number of beneficiaries</v>
      </c>
      <c r="D6" s="5" t="str">
        <f>'starosna mirovina BMU'!D6</f>
        <v>Average net pension amount</v>
      </c>
      <c r="E6" s="5" t="str">
        <f>'starosna mirovina BMU'!E6</f>
        <v>Net replacement rate for June 2025.</v>
      </c>
    </row>
    <row r="7" spans="2:29" x14ac:dyDescent="0.25">
      <c r="B7" s="6" t="s">
        <v>39</v>
      </c>
      <c r="C7" s="2">
        <v>33395</v>
      </c>
      <c r="D7" s="12">
        <v>358.77985117532575</v>
      </c>
      <c r="E7" s="3">
        <f t="shared" ref="E7:E30" si="0">D7/$D$33</f>
        <v>0.2484625008139375</v>
      </c>
    </row>
    <row r="8" spans="2:29" x14ac:dyDescent="0.25">
      <c r="B8" s="6" t="s">
        <v>1</v>
      </c>
      <c r="C8" s="2">
        <v>17043</v>
      </c>
      <c r="D8" s="12">
        <v>434.89</v>
      </c>
      <c r="E8" s="3">
        <f t="shared" si="0"/>
        <v>0.30117036011080334</v>
      </c>
      <c r="I8" s="1"/>
    </row>
    <row r="9" spans="2:29" x14ac:dyDescent="0.25">
      <c r="B9" s="6" t="s">
        <v>2</v>
      </c>
      <c r="C9" s="2">
        <v>17016</v>
      </c>
      <c r="D9" s="12">
        <v>485.81</v>
      </c>
      <c r="E9" s="3">
        <f t="shared" si="0"/>
        <v>0.33643351800554017</v>
      </c>
    </row>
    <row r="10" spans="2:29" x14ac:dyDescent="0.25">
      <c r="B10" s="6">
        <v>30</v>
      </c>
      <c r="C10" s="2">
        <v>2891</v>
      </c>
      <c r="D10" s="12">
        <v>520.87</v>
      </c>
      <c r="E10" s="3">
        <f t="shared" si="0"/>
        <v>0.36071329639889199</v>
      </c>
    </row>
    <row r="11" spans="2:29" x14ac:dyDescent="0.25">
      <c r="B11" s="6">
        <v>31</v>
      </c>
      <c r="C11" s="2">
        <v>2404</v>
      </c>
      <c r="D11" s="12">
        <v>526.96</v>
      </c>
      <c r="E11" s="3">
        <f t="shared" si="0"/>
        <v>0.36493074792243768</v>
      </c>
    </row>
    <row r="12" spans="2:29" x14ac:dyDescent="0.25">
      <c r="B12" s="6">
        <v>32</v>
      </c>
      <c r="C12" s="2">
        <v>2085</v>
      </c>
      <c r="D12" s="12">
        <v>540.66999999999996</v>
      </c>
      <c r="E12" s="3">
        <f t="shared" si="0"/>
        <v>0.37442520775623267</v>
      </c>
    </row>
    <row r="13" spans="2:29" x14ac:dyDescent="0.25">
      <c r="B13" s="6">
        <v>33</v>
      </c>
      <c r="C13" s="2">
        <v>1861</v>
      </c>
      <c r="D13" s="12">
        <v>554.89</v>
      </c>
      <c r="E13" s="3">
        <f t="shared" si="0"/>
        <v>0.38427285318559556</v>
      </c>
    </row>
    <row r="14" spans="2:29" x14ac:dyDescent="0.25">
      <c r="B14" s="6">
        <v>34</v>
      </c>
      <c r="C14" s="2">
        <v>1581</v>
      </c>
      <c r="D14" s="12">
        <v>565.83000000000004</v>
      </c>
      <c r="E14" s="3">
        <f t="shared" si="0"/>
        <v>0.39184903047091413</v>
      </c>
    </row>
    <row r="15" spans="2:29" x14ac:dyDescent="0.25">
      <c r="B15" s="6">
        <v>35</v>
      </c>
      <c r="C15" s="2">
        <v>1281</v>
      </c>
      <c r="D15" s="12">
        <v>569.02</v>
      </c>
      <c r="E15" s="3">
        <f t="shared" si="0"/>
        <v>0.39405817174515234</v>
      </c>
    </row>
    <row r="16" spans="2:29" x14ac:dyDescent="0.25">
      <c r="B16" s="6">
        <v>36</v>
      </c>
      <c r="C16" s="2">
        <v>1039</v>
      </c>
      <c r="D16" s="12">
        <v>582.97</v>
      </c>
      <c r="E16" s="3">
        <f t="shared" si="0"/>
        <v>0.40371883656509699</v>
      </c>
    </row>
    <row r="17" spans="2:5" x14ac:dyDescent="0.25">
      <c r="B17" s="6">
        <v>37</v>
      </c>
      <c r="C17" s="2">
        <v>729</v>
      </c>
      <c r="D17" s="12">
        <v>598.9</v>
      </c>
      <c r="E17" s="3">
        <f t="shared" si="0"/>
        <v>0.41475069252077562</v>
      </c>
    </row>
    <row r="18" spans="2:5" x14ac:dyDescent="0.25">
      <c r="B18" s="6">
        <v>38</v>
      </c>
      <c r="C18" s="2">
        <v>591</v>
      </c>
      <c r="D18" s="12">
        <v>604.24</v>
      </c>
      <c r="E18" s="3">
        <f t="shared" si="0"/>
        <v>0.41844875346260391</v>
      </c>
    </row>
    <row r="19" spans="2:5" x14ac:dyDescent="0.25">
      <c r="B19" s="6">
        <v>39</v>
      </c>
      <c r="C19" s="2">
        <v>385</v>
      </c>
      <c r="D19" s="12">
        <v>611.65</v>
      </c>
      <c r="E19" s="3">
        <f t="shared" si="0"/>
        <v>0.42358033240997228</v>
      </c>
    </row>
    <row r="20" spans="2:5" x14ac:dyDescent="0.25">
      <c r="B20" s="6">
        <v>40</v>
      </c>
      <c r="C20" s="2">
        <v>236</v>
      </c>
      <c r="D20" s="12">
        <v>627.48</v>
      </c>
      <c r="E20" s="3">
        <f t="shared" si="0"/>
        <v>0.43454293628808865</v>
      </c>
    </row>
    <row r="21" spans="2:5" x14ac:dyDescent="0.25">
      <c r="B21" s="6">
        <v>41</v>
      </c>
      <c r="C21" s="2">
        <v>145</v>
      </c>
      <c r="D21" s="12">
        <v>633.41999999999996</v>
      </c>
      <c r="E21" s="3">
        <f t="shared" si="0"/>
        <v>0.43865650969529085</v>
      </c>
    </row>
    <row r="22" spans="2:5" x14ac:dyDescent="0.25">
      <c r="B22" s="6">
        <v>42</v>
      </c>
      <c r="C22" s="2">
        <v>80</v>
      </c>
      <c r="D22" s="12">
        <v>661.27</v>
      </c>
      <c r="E22" s="3">
        <f t="shared" si="0"/>
        <v>0.45794321329639887</v>
      </c>
    </row>
    <row r="23" spans="2:5" x14ac:dyDescent="0.25">
      <c r="B23" s="6">
        <v>43</v>
      </c>
      <c r="C23" s="2">
        <v>58</v>
      </c>
      <c r="D23" s="12">
        <v>720.33</v>
      </c>
      <c r="E23" s="3">
        <f t="shared" si="0"/>
        <v>0.49884349030470915</v>
      </c>
    </row>
    <row r="24" spans="2:5" x14ac:dyDescent="0.25">
      <c r="B24" s="6">
        <v>44</v>
      </c>
      <c r="C24" s="2">
        <v>34</v>
      </c>
      <c r="D24" s="12">
        <v>700.28</v>
      </c>
      <c r="E24" s="3">
        <f t="shared" si="0"/>
        <v>0.48495844875346261</v>
      </c>
    </row>
    <row r="25" spans="2:5" x14ac:dyDescent="0.25">
      <c r="B25" s="6">
        <v>45</v>
      </c>
      <c r="C25" s="2">
        <v>24</v>
      </c>
      <c r="D25" s="12">
        <v>719.25</v>
      </c>
      <c r="E25" s="3">
        <f t="shared" si="0"/>
        <v>0.49809556786703602</v>
      </c>
    </row>
    <row r="26" spans="2:5" x14ac:dyDescent="0.25">
      <c r="B26" s="6" t="s">
        <v>40</v>
      </c>
      <c r="C26" s="2">
        <v>35</v>
      </c>
      <c r="D26" s="12">
        <v>770.63</v>
      </c>
      <c r="E26" s="3">
        <f t="shared" si="0"/>
        <v>0.53367728531855951</v>
      </c>
    </row>
    <row r="27" spans="2:5" x14ac:dyDescent="0.25">
      <c r="B27" s="6" t="s">
        <v>37</v>
      </c>
      <c r="C27" s="7">
        <v>82913</v>
      </c>
      <c r="D27" s="80">
        <v>437.25</v>
      </c>
      <c r="E27" s="83">
        <f t="shared" si="0"/>
        <v>0.30280470914127422</v>
      </c>
    </row>
    <row r="28" spans="2:5" x14ac:dyDescent="0.25">
      <c r="B28" s="6" t="s">
        <v>5</v>
      </c>
      <c r="C28" s="2">
        <v>78276</v>
      </c>
      <c r="D28" s="12">
        <v>427.8</v>
      </c>
      <c r="E28" s="3">
        <f t="shared" si="0"/>
        <v>0.29626038781163433</v>
      </c>
    </row>
    <row r="29" spans="2:5" x14ac:dyDescent="0.25">
      <c r="B29" s="6" t="s">
        <v>6</v>
      </c>
      <c r="C29" s="2">
        <v>4025</v>
      </c>
      <c r="D29" s="12">
        <v>587.28</v>
      </c>
      <c r="E29" s="3">
        <f t="shared" si="0"/>
        <v>0.40670360110803322</v>
      </c>
    </row>
    <row r="30" spans="2:5" x14ac:dyDescent="0.25">
      <c r="B30" s="6" t="s">
        <v>42</v>
      </c>
      <c r="C30" s="2">
        <v>612</v>
      </c>
      <c r="D30" s="12">
        <v>657.93</v>
      </c>
      <c r="E30" s="3">
        <f t="shared" si="0"/>
        <v>0.45563019390581716</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lipanj 2025. u eurima (EUR) (izvor: DZS)</v>
      </c>
      <c r="C33" s="94"/>
      <c r="D33" s="48">
        <f>'starosna mirovina BMU'!D33</f>
        <v>1444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E30" sqref="E30"/>
    </sheetView>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93" t="s">
        <v>45</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July 2025 (paid in August 2025)</v>
      </c>
    </row>
    <row r="6" spans="2:29" ht="35.25" customHeight="1" x14ac:dyDescent="0.25">
      <c r="B6" s="5" t="s">
        <v>46</v>
      </c>
      <c r="C6" s="5" t="str">
        <f>'starosna mirovina BMU'!C6</f>
        <v>Number of beneficiaries</v>
      </c>
      <c r="D6" s="5" t="str">
        <f>'starosna mirovina BMU'!D6</f>
        <v>Average net pension amount</v>
      </c>
      <c r="E6" s="5" t="str">
        <f>'starosna mirovina BMU'!E6</f>
        <v>Net replacement rate for June 2025.</v>
      </c>
    </row>
    <row r="7" spans="2:29" x14ac:dyDescent="0.25">
      <c r="B7" s="6" t="s">
        <v>39</v>
      </c>
      <c r="C7" s="2">
        <v>39982</v>
      </c>
      <c r="D7" s="12">
        <v>332.19179230653788</v>
      </c>
      <c r="E7" s="3">
        <f t="shared" ref="E7:E30" si="0">D7/$D$33</f>
        <v>0.23004971766380738</v>
      </c>
    </row>
    <row r="8" spans="2:29" x14ac:dyDescent="0.25">
      <c r="B8" s="6" t="s">
        <v>1</v>
      </c>
      <c r="C8" s="2">
        <v>18348</v>
      </c>
      <c r="D8" s="12">
        <v>383.57</v>
      </c>
      <c r="E8" s="3">
        <f t="shared" si="0"/>
        <v>0.26563019390581716</v>
      </c>
    </row>
    <row r="9" spans="2:29" x14ac:dyDescent="0.25">
      <c r="B9" s="6" t="s">
        <v>2</v>
      </c>
      <c r="C9" s="2">
        <v>19984</v>
      </c>
      <c r="D9" s="12">
        <v>465.33</v>
      </c>
      <c r="E9" s="3">
        <f t="shared" si="0"/>
        <v>0.32225069252077559</v>
      </c>
    </row>
    <row r="10" spans="2:29" x14ac:dyDescent="0.25">
      <c r="B10" s="6">
        <v>30</v>
      </c>
      <c r="C10" s="2">
        <v>4903</v>
      </c>
      <c r="D10" s="12">
        <v>507.88</v>
      </c>
      <c r="E10" s="3">
        <f t="shared" si="0"/>
        <v>0.35171745152354572</v>
      </c>
    </row>
    <row r="11" spans="2:29" x14ac:dyDescent="0.25">
      <c r="B11" s="6">
        <v>31</v>
      </c>
      <c r="C11" s="2">
        <v>4456</v>
      </c>
      <c r="D11" s="12">
        <v>530.55999999999995</v>
      </c>
      <c r="E11" s="3">
        <f t="shared" si="0"/>
        <v>0.36742382271468138</v>
      </c>
    </row>
    <row r="12" spans="2:29" x14ac:dyDescent="0.25">
      <c r="B12" s="6">
        <v>32</v>
      </c>
      <c r="C12" s="2">
        <v>4399</v>
      </c>
      <c r="D12" s="12">
        <v>533.02</v>
      </c>
      <c r="E12" s="3">
        <f t="shared" si="0"/>
        <v>0.36912742382271468</v>
      </c>
    </row>
    <row r="13" spans="2:29" x14ac:dyDescent="0.25">
      <c r="B13" s="6">
        <v>33</v>
      </c>
      <c r="C13" s="2">
        <v>4251</v>
      </c>
      <c r="D13" s="12">
        <v>554.6</v>
      </c>
      <c r="E13" s="3">
        <f t="shared" si="0"/>
        <v>0.38407202216066483</v>
      </c>
    </row>
    <row r="14" spans="2:29" x14ac:dyDescent="0.25">
      <c r="B14" s="6">
        <v>34</v>
      </c>
      <c r="C14" s="2">
        <v>3837</v>
      </c>
      <c r="D14" s="12">
        <v>574.53</v>
      </c>
      <c r="E14" s="3">
        <f t="shared" si="0"/>
        <v>0.39787396121883656</v>
      </c>
    </row>
    <row r="15" spans="2:29" x14ac:dyDescent="0.25">
      <c r="B15" s="6">
        <v>35</v>
      </c>
      <c r="C15" s="2">
        <v>12346</v>
      </c>
      <c r="D15" s="12">
        <v>556.16</v>
      </c>
      <c r="E15" s="3">
        <f t="shared" si="0"/>
        <v>0.38515235457063712</v>
      </c>
    </row>
    <row r="16" spans="2:29" x14ac:dyDescent="0.25">
      <c r="B16" s="6">
        <v>36</v>
      </c>
      <c r="C16" s="2">
        <v>5799</v>
      </c>
      <c r="D16" s="12">
        <v>602.96</v>
      </c>
      <c r="E16" s="3">
        <f t="shared" si="0"/>
        <v>0.4175623268698061</v>
      </c>
    </row>
    <row r="17" spans="2:5" x14ac:dyDescent="0.25">
      <c r="B17" s="6">
        <v>37</v>
      </c>
      <c r="C17" s="2">
        <v>4814</v>
      </c>
      <c r="D17" s="12">
        <v>630.09</v>
      </c>
      <c r="E17" s="3">
        <f t="shared" si="0"/>
        <v>0.43635041551246539</v>
      </c>
    </row>
    <row r="18" spans="2:5" x14ac:dyDescent="0.25">
      <c r="B18" s="6">
        <v>38</v>
      </c>
      <c r="C18" s="2">
        <v>4318</v>
      </c>
      <c r="D18" s="12">
        <v>664.61</v>
      </c>
      <c r="E18" s="3">
        <f t="shared" si="0"/>
        <v>0.46025623268698063</v>
      </c>
    </row>
    <row r="19" spans="2:5" x14ac:dyDescent="0.25">
      <c r="B19" s="6">
        <v>39</v>
      </c>
      <c r="C19" s="2">
        <v>3316</v>
      </c>
      <c r="D19" s="12">
        <v>685.81</v>
      </c>
      <c r="E19" s="3">
        <f t="shared" si="0"/>
        <v>0.47493767313019386</v>
      </c>
    </row>
    <row r="20" spans="2:5" x14ac:dyDescent="0.25">
      <c r="B20" s="6">
        <v>40</v>
      </c>
      <c r="C20" s="2">
        <v>13810</v>
      </c>
      <c r="D20" s="12">
        <v>676.76</v>
      </c>
      <c r="E20" s="3">
        <f t="shared" si="0"/>
        <v>0.46867036011080332</v>
      </c>
    </row>
    <row r="21" spans="2:5" x14ac:dyDescent="0.25">
      <c r="B21" s="6">
        <v>41</v>
      </c>
      <c r="C21" s="2">
        <v>3408</v>
      </c>
      <c r="D21" s="12">
        <v>712.28</v>
      </c>
      <c r="E21" s="3">
        <f t="shared" si="0"/>
        <v>0.49326869806094181</v>
      </c>
    </row>
    <row r="22" spans="2:5" x14ac:dyDescent="0.25">
      <c r="B22" s="6">
        <v>42</v>
      </c>
      <c r="C22" s="2">
        <v>2067</v>
      </c>
      <c r="D22" s="12">
        <v>743.61</v>
      </c>
      <c r="E22" s="3">
        <f t="shared" si="0"/>
        <v>0.51496537396121889</v>
      </c>
    </row>
    <row r="23" spans="2:5" x14ac:dyDescent="0.25">
      <c r="B23" s="6">
        <v>43</v>
      </c>
      <c r="C23" s="2">
        <v>1546</v>
      </c>
      <c r="D23" s="12">
        <v>776.9</v>
      </c>
      <c r="E23" s="3">
        <f t="shared" si="0"/>
        <v>0.53801939058171744</v>
      </c>
    </row>
    <row r="24" spans="2:5" x14ac:dyDescent="0.25">
      <c r="B24" s="6">
        <v>44</v>
      </c>
      <c r="C24" s="2">
        <v>1088</v>
      </c>
      <c r="D24" s="12">
        <v>816.71</v>
      </c>
      <c r="E24" s="3">
        <f t="shared" si="0"/>
        <v>0.56558864265927977</v>
      </c>
    </row>
    <row r="25" spans="2:5" x14ac:dyDescent="0.25">
      <c r="B25" s="6">
        <v>45</v>
      </c>
      <c r="C25" s="2">
        <v>832</v>
      </c>
      <c r="D25" s="12">
        <v>833.5</v>
      </c>
      <c r="E25" s="3">
        <f t="shared" si="0"/>
        <v>0.57721606648199442</v>
      </c>
    </row>
    <row r="26" spans="2:5" x14ac:dyDescent="0.25">
      <c r="B26" s="6" t="s">
        <v>40</v>
      </c>
      <c r="C26" s="2">
        <v>1715</v>
      </c>
      <c r="D26" s="12">
        <v>940.27</v>
      </c>
      <c r="E26" s="3">
        <f t="shared" si="0"/>
        <v>0.65115650969529082</v>
      </c>
    </row>
    <row r="27" spans="2:5" x14ac:dyDescent="0.25">
      <c r="B27" s="6" t="s">
        <v>37</v>
      </c>
      <c r="C27" s="7">
        <v>155219</v>
      </c>
      <c r="D27" s="80">
        <v>500.11</v>
      </c>
      <c r="E27" s="83">
        <f t="shared" si="0"/>
        <v>0.34633656509695293</v>
      </c>
    </row>
    <row r="28" spans="2:5" x14ac:dyDescent="0.25">
      <c r="B28" s="6" t="s">
        <v>5</v>
      </c>
      <c r="C28" s="2">
        <v>100160</v>
      </c>
      <c r="D28" s="12">
        <v>413.14</v>
      </c>
      <c r="E28" s="3">
        <f t="shared" si="0"/>
        <v>0.28610803324099721</v>
      </c>
    </row>
    <row r="29" spans="2:5" x14ac:dyDescent="0.25">
      <c r="B29" s="6" t="s">
        <v>6</v>
      </c>
      <c r="C29" s="2">
        <v>30593</v>
      </c>
      <c r="D29" s="12">
        <v>606.03</v>
      </c>
      <c r="E29" s="3">
        <f t="shared" si="0"/>
        <v>0.41968836565096951</v>
      </c>
    </row>
    <row r="30" spans="2:5" x14ac:dyDescent="0.25">
      <c r="B30" s="6" t="s">
        <v>42</v>
      </c>
      <c r="C30" s="2">
        <v>24466</v>
      </c>
      <c r="D30" s="12">
        <v>723.71</v>
      </c>
      <c r="E30" s="3">
        <f t="shared" si="0"/>
        <v>0.50118421052631579</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lipanj 2025. u eurima (EUR) (izvor: DZS)</v>
      </c>
      <c r="C33" s="94"/>
      <c r="D33" s="48">
        <f>'starosna mirovina BMU'!D33</f>
        <v>1444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93" t="s">
        <v>13</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July 2025 (paid in August 2025)</v>
      </c>
    </row>
    <row r="6" spans="2:29" ht="24" x14ac:dyDescent="0.25">
      <c r="B6" s="5" t="s">
        <v>10</v>
      </c>
      <c r="C6" s="5" t="s">
        <v>0</v>
      </c>
      <c r="D6" s="5" t="s">
        <v>8</v>
      </c>
      <c r="E6" s="5" t="str">
        <f>'starosna mirovina BMU'!E6</f>
        <v>Net replacement rate for June 2025.</v>
      </c>
    </row>
    <row r="7" spans="2:29" x14ac:dyDescent="0.25">
      <c r="B7" s="6" t="s">
        <v>9</v>
      </c>
      <c r="C7" s="2">
        <v>158298</v>
      </c>
      <c r="D7" s="12">
        <v>294.10700451048024</v>
      </c>
      <c r="E7" s="3">
        <f t="shared" ref="E7:E30" si="0">D7/$D$33</f>
        <v>0.20367521087983395</v>
      </c>
    </row>
    <row r="8" spans="2:29" x14ac:dyDescent="0.25">
      <c r="B8" s="6" t="s">
        <v>1</v>
      </c>
      <c r="C8" s="2">
        <v>99329</v>
      </c>
      <c r="D8" s="2">
        <v>359.33</v>
      </c>
      <c r="E8" s="3">
        <f t="shared" si="0"/>
        <v>0.24884349030470912</v>
      </c>
      <c r="I8" s="1"/>
    </row>
    <row r="9" spans="2:29" x14ac:dyDescent="0.25">
      <c r="B9" s="6" t="s">
        <v>2</v>
      </c>
      <c r="C9" s="2">
        <v>105176</v>
      </c>
      <c r="D9" s="2">
        <v>440.97</v>
      </c>
      <c r="E9" s="3">
        <f t="shared" si="0"/>
        <v>0.30538088642659283</v>
      </c>
    </row>
    <row r="10" spans="2:29" x14ac:dyDescent="0.25">
      <c r="B10" s="6">
        <v>30</v>
      </c>
      <c r="C10" s="2">
        <v>50801</v>
      </c>
      <c r="D10" s="2">
        <v>486.06</v>
      </c>
      <c r="E10" s="3">
        <f t="shared" si="0"/>
        <v>0.33660664819944597</v>
      </c>
    </row>
    <row r="11" spans="2:29" x14ac:dyDescent="0.25">
      <c r="B11" s="6">
        <v>31</v>
      </c>
      <c r="C11" s="2">
        <v>33286</v>
      </c>
      <c r="D11" s="2">
        <v>496.26</v>
      </c>
      <c r="E11" s="3">
        <f t="shared" si="0"/>
        <v>0.34367036011080332</v>
      </c>
    </row>
    <row r="12" spans="2:29" x14ac:dyDescent="0.25">
      <c r="B12" s="6">
        <v>32</v>
      </c>
      <c r="C12" s="2">
        <v>32567</v>
      </c>
      <c r="D12" s="2">
        <v>502.48</v>
      </c>
      <c r="E12" s="3">
        <f t="shared" si="0"/>
        <v>0.34797783933518006</v>
      </c>
    </row>
    <row r="13" spans="2:29" x14ac:dyDescent="0.25">
      <c r="B13" s="6">
        <v>33</v>
      </c>
      <c r="C13" s="2">
        <v>29216</v>
      </c>
      <c r="D13" s="2">
        <v>520.65</v>
      </c>
      <c r="E13" s="3">
        <f t="shared" si="0"/>
        <v>0.36056094182825482</v>
      </c>
    </row>
    <row r="14" spans="2:29" x14ac:dyDescent="0.25">
      <c r="B14" s="6">
        <v>34</v>
      </c>
      <c r="C14" s="2">
        <v>23746</v>
      </c>
      <c r="D14" s="2">
        <v>540.47</v>
      </c>
      <c r="E14" s="3">
        <f t="shared" si="0"/>
        <v>0.37428670360110805</v>
      </c>
    </row>
    <row r="15" spans="2:29" x14ac:dyDescent="0.25">
      <c r="B15" s="6">
        <v>35</v>
      </c>
      <c r="C15" s="2">
        <v>89559</v>
      </c>
      <c r="D15" s="2">
        <v>573.67999999999995</v>
      </c>
      <c r="E15" s="3">
        <f t="shared" si="0"/>
        <v>0.39728531855955673</v>
      </c>
    </row>
    <row r="16" spans="2:29" x14ac:dyDescent="0.25">
      <c r="B16" s="6">
        <v>36</v>
      </c>
      <c r="C16" s="2">
        <v>40885</v>
      </c>
      <c r="D16" s="2">
        <v>580.12</v>
      </c>
      <c r="E16" s="3">
        <f t="shared" si="0"/>
        <v>0.40174515235457064</v>
      </c>
    </row>
    <row r="17" spans="2:5" x14ac:dyDescent="0.25">
      <c r="B17" s="6">
        <v>37</v>
      </c>
      <c r="C17" s="2">
        <v>36836</v>
      </c>
      <c r="D17" s="2">
        <v>601.11</v>
      </c>
      <c r="E17" s="3">
        <f t="shared" si="0"/>
        <v>0.41628116343490307</v>
      </c>
    </row>
    <row r="18" spans="2:5" x14ac:dyDescent="0.25">
      <c r="B18" s="6">
        <v>38</v>
      </c>
      <c r="C18" s="2">
        <v>34031</v>
      </c>
      <c r="D18" s="2">
        <v>628.59</v>
      </c>
      <c r="E18" s="3">
        <f t="shared" si="0"/>
        <v>0.43531163434903047</v>
      </c>
    </row>
    <row r="19" spans="2:5" x14ac:dyDescent="0.25">
      <c r="B19" s="6">
        <v>39</v>
      </c>
      <c r="C19" s="2">
        <v>29085</v>
      </c>
      <c r="D19" s="2">
        <v>666.07</v>
      </c>
      <c r="E19" s="3">
        <f t="shared" si="0"/>
        <v>0.46126731301939061</v>
      </c>
    </row>
    <row r="20" spans="2:5" x14ac:dyDescent="0.25">
      <c r="B20" s="6">
        <v>40</v>
      </c>
      <c r="C20" s="2">
        <v>53688</v>
      </c>
      <c r="D20" s="2">
        <v>688.18</v>
      </c>
      <c r="E20" s="3">
        <f t="shared" si="0"/>
        <v>0.47657894736842099</v>
      </c>
    </row>
    <row r="21" spans="2:5" x14ac:dyDescent="0.25">
      <c r="B21" s="6">
        <v>41</v>
      </c>
      <c r="C21" s="2">
        <v>45440</v>
      </c>
      <c r="D21" s="2">
        <v>673.14</v>
      </c>
      <c r="E21" s="3">
        <f t="shared" si="0"/>
        <v>0.46616343490304707</v>
      </c>
    </row>
    <row r="22" spans="2:5" x14ac:dyDescent="0.25">
      <c r="B22" s="6">
        <v>42</v>
      </c>
      <c r="C22" s="2">
        <v>24706</v>
      </c>
      <c r="D22" s="2">
        <v>713.6</v>
      </c>
      <c r="E22" s="3">
        <f t="shared" si="0"/>
        <v>0.49418282548476455</v>
      </c>
    </row>
    <row r="23" spans="2:5" x14ac:dyDescent="0.25">
      <c r="B23" s="6">
        <v>43</v>
      </c>
      <c r="C23" s="2">
        <v>17799</v>
      </c>
      <c r="D23" s="2">
        <v>745.61</v>
      </c>
      <c r="E23" s="3">
        <f t="shared" si="0"/>
        <v>0.51635041551246541</v>
      </c>
    </row>
    <row r="24" spans="2:5" x14ac:dyDescent="0.25">
      <c r="B24" s="6">
        <v>44</v>
      </c>
      <c r="C24" s="2">
        <v>13120</v>
      </c>
      <c r="D24" s="2">
        <v>778.54</v>
      </c>
      <c r="E24" s="3">
        <f t="shared" si="0"/>
        <v>0.5391551246537396</v>
      </c>
    </row>
    <row r="25" spans="2:5" x14ac:dyDescent="0.25">
      <c r="B25" s="6">
        <v>45</v>
      </c>
      <c r="C25" s="2">
        <v>10620</v>
      </c>
      <c r="D25" s="2">
        <v>799.83</v>
      </c>
      <c r="E25" s="3">
        <f t="shared" si="0"/>
        <v>0.55389889196675901</v>
      </c>
    </row>
    <row r="26" spans="2:5" x14ac:dyDescent="0.25">
      <c r="B26" s="6" t="s">
        <v>3</v>
      </c>
      <c r="C26" s="2">
        <v>17296</v>
      </c>
      <c r="D26" s="2">
        <v>889.32</v>
      </c>
      <c r="E26" s="3">
        <f t="shared" si="0"/>
        <v>0.6158725761772853</v>
      </c>
    </row>
    <row r="27" spans="2:5" x14ac:dyDescent="0.25">
      <c r="B27" s="6" t="s">
        <v>4</v>
      </c>
      <c r="C27" s="7">
        <v>945484</v>
      </c>
      <c r="D27" s="7">
        <v>512.73</v>
      </c>
      <c r="E27" s="4">
        <f t="shared" si="0"/>
        <v>0.35507617728531859</v>
      </c>
    </row>
    <row r="28" spans="2:5" x14ac:dyDescent="0.25">
      <c r="B28" s="6" t="s">
        <v>5</v>
      </c>
      <c r="C28" s="2">
        <v>532419</v>
      </c>
      <c r="D28" s="2">
        <v>402.41</v>
      </c>
      <c r="E28" s="3">
        <f t="shared" si="0"/>
        <v>0.27867728531855956</v>
      </c>
    </row>
    <row r="29" spans="2:5" x14ac:dyDescent="0.25">
      <c r="B29" s="6" t="s">
        <v>6</v>
      </c>
      <c r="C29" s="2">
        <v>230396</v>
      </c>
      <c r="D29" s="2">
        <v>598.98</v>
      </c>
      <c r="E29" s="3">
        <f t="shared" si="0"/>
        <v>0.41480609418282549</v>
      </c>
    </row>
    <row r="30" spans="2:5" x14ac:dyDescent="0.25">
      <c r="B30" s="6" t="s">
        <v>7</v>
      </c>
      <c r="C30" s="2">
        <v>182669</v>
      </c>
      <c r="D30" s="2">
        <v>725.5</v>
      </c>
      <c r="E30" s="3">
        <f t="shared" si="0"/>
        <v>0.50242382271468145</v>
      </c>
    </row>
    <row r="33" spans="2:4" ht="49.5" customHeight="1" x14ac:dyDescent="0.25">
      <c r="B33" s="94" t="str">
        <f>'starosna mirovina BMU'!B33:C33</f>
        <v>Prosječna mjesečna isplaćena netoplaća Republike Hrvatske za lipanj 2025. u eurima (EUR) (izvor: DZS)</v>
      </c>
      <c r="C33" s="94"/>
      <c r="D33" s="48">
        <f>'starosna mirovina BMU'!D33</f>
        <v>1444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Josipa Perica</cp:lastModifiedBy>
  <cp:lastPrinted>2025-08-11T07:00:41Z</cp:lastPrinted>
  <dcterms:created xsi:type="dcterms:W3CDTF">2023-10-03T11:00:22Z</dcterms:created>
  <dcterms:modified xsi:type="dcterms:W3CDTF">2025-08-20T11:39:15Z</dcterms:modified>
</cp:coreProperties>
</file>